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gricompany-my.sharepoint.com/personal/michaela_petrovicova_vylor_com/Documents/Desktop/CORTEVA Agriscience/KUKURICA/POKUSY KUKURICA/Pokusy kukurica 2026/"/>
    </mc:Choice>
  </mc:AlternateContent>
  <xr:revisionPtr revIDLastSave="56" documentId="13_ncr:1_{BCC49C84-0CCD-49FE-A761-AB917261337E}" xr6:coauthVersionLast="47" xr6:coauthVersionMax="47" xr10:uidLastSave="{2E4769C4-4AF8-49CA-B6A9-24F7ED8C380B}"/>
  <bookViews>
    <workbookView minimized="1" xWindow="5535" yWindow="3075" windowWidth="21600" windowHeight="11235" activeTab="1" xr2:uid="{BE973335-0E69-4AC0-8260-C46A704B2149}"/>
  </bookViews>
  <sheets>
    <sheet name="Radošovce" sheetId="1" r:id="rId1"/>
    <sheet name="Radošovce (2)" sheetId="6" r:id="rId2"/>
    <sheet name="Hárok1" sheetId="7" r:id="rId3"/>
  </sheets>
  <definedNames>
    <definedName name="_xlnm._FilterDatabase" localSheetId="0" hidden="1">Radošovce!$A$4:$K$4</definedName>
    <definedName name="_xlnm._FilterDatabase" localSheetId="1" hidden="1">'Radošovce (2)'!$A$4:$K$4</definedName>
  </definedNames>
  <calcPr calcId="191029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7" i="6" l="1"/>
  <c r="F37" i="6"/>
  <c r="I37" i="6"/>
  <c r="J36" i="6"/>
  <c r="H36" i="6"/>
  <c r="J34" i="6"/>
  <c r="H34" i="6"/>
  <c r="J25" i="6"/>
  <c r="H25" i="6"/>
  <c r="J31" i="6"/>
  <c r="H31" i="6"/>
  <c r="J27" i="6"/>
  <c r="H27" i="6"/>
  <c r="J35" i="6"/>
  <c r="H35" i="6"/>
  <c r="J18" i="6"/>
  <c r="H18" i="6"/>
  <c r="J23" i="6"/>
  <c r="H23" i="6"/>
  <c r="J24" i="6"/>
  <c r="H24" i="6"/>
  <c r="J30" i="6"/>
  <c r="H30" i="6"/>
  <c r="J28" i="6"/>
  <c r="H28" i="6"/>
  <c r="J26" i="6"/>
  <c r="H26" i="6"/>
  <c r="J11" i="6"/>
  <c r="H11" i="6"/>
  <c r="J12" i="6"/>
  <c r="H12" i="6"/>
  <c r="J29" i="6"/>
  <c r="H29" i="6"/>
  <c r="J21" i="6"/>
  <c r="H21" i="6"/>
  <c r="J32" i="6"/>
  <c r="H32" i="6"/>
  <c r="J22" i="6"/>
  <c r="H22" i="6"/>
  <c r="J20" i="6"/>
  <c r="H20" i="6"/>
  <c r="J5" i="6"/>
  <c r="H5" i="6"/>
  <c r="J15" i="6"/>
  <c r="H15" i="6"/>
  <c r="J14" i="6"/>
  <c r="H14" i="6"/>
  <c r="J16" i="6"/>
  <c r="H16" i="6"/>
  <c r="J7" i="6"/>
  <c r="H7" i="6"/>
  <c r="J9" i="6"/>
  <c r="H9" i="6"/>
  <c r="J13" i="6"/>
  <c r="H13" i="6"/>
  <c r="J19" i="6"/>
  <c r="H19" i="6"/>
  <c r="J10" i="6"/>
  <c r="H10" i="6"/>
  <c r="J8" i="6"/>
  <c r="H8" i="6"/>
  <c r="J33" i="6"/>
  <c r="H33" i="6"/>
  <c r="J17" i="6"/>
  <c r="H17" i="6"/>
  <c r="J6" i="6"/>
  <c r="H6" i="6"/>
  <c r="F37" i="1"/>
  <c r="H32" i="1"/>
  <c r="J32" i="1"/>
  <c r="H33" i="1"/>
  <c r="J33" i="1"/>
  <c r="H34" i="1"/>
  <c r="J34" i="1"/>
  <c r="H35" i="1"/>
  <c r="J35" i="1"/>
  <c r="H36" i="1"/>
  <c r="J36" i="1"/>
  <c r="H31" i="1"/>
  <c r="J31" i="1"/>
  <c r="H30" i="1"/>
  <c r="J30" i="1"/>
  <c r="H29" i="1"/>
  <c r="J29" i="1"/>
  <c r="H28" i="1"/>
  <c r="J28" i="1"/>
  <c r="H27" i="1"/>
  <c r="J27" i="1"/>
  <c r="H26" i="1"/>
  <c r="J26" i="1"/>
  <c r="H25" i="1"/>
  <c r="J25" i="1"/>
  <c r="H24" i="1"/>
  <c r="J24" i="1"/>
  <c r="H23" i="1"/>
  <c r="J23" i="1"/>
  <c r="H22" i="1"/>
  <c r="J22" i="1"/>
  <c r="H21" i="1"/>
  <c r="J21" i="1"/>
  <c r="H20" i="1"/>
  <c r="J20" i="1"/>
  <c r="H19" i="1"/>
  <c r="J19" i="1"/>
  <c r="I37" i="1"/>
  <c r="G37" i="1"/>
  <c r="J6" i="1"/>
  <c r="H6" i="1"/>
  <c r="J11" i="1"/>
  <c r="H11" i="1"/>
  <c r="J14" i="1"/>
  <c r="H14" i="1"/>
  <c r="J9" i="1"/>
  <c r="H9" i="1"/>
  <c r="J7" i="1"/>
  <c r="H7" i="1"/>
  <c r="J13" i="1"/>
  <c r="H13" i="1"/>
  <c r="J15" i="1"/>
  <c r="H15" i="1"/>
  <c r="J10" i="1"/>
  <c r="H10" i="1"/>
  <c r="J16" i="1"/>
  <c r="H16" i="1"/>
  <c r="J8" i="1"/>
  <c r="H8" i="1"/>
  <c r="J18" i="1"/>
  <c r="H18" i="1"/>
  <c r="J17" i="1"/>
  <c r="H17" i="1"/>
  <c r="J12" i="1"/>
  <c r="H12" i="1"/>
  <c r="J5" i="1"/>
  <c r="H5" i="1"/>
  <c r="J37" i="6" l="1"/>
  <c r="H37" i="6"/>
  <c r="K30" i="6" s="1"/>
  <c r="J37" i="1"/>
  <c r="H37" i="1"/>
  <c r="K6" i="6" l="1"/>
  <c r="K19" i="6"/>
  <c r="K28" i="6"/>
  <c r="K16" i="6"/>
  <c r="K7" i="6"/>
  <c r="K17" i="6"/>
  <c r="K31" i="6"/>
  <c r="K14" i="6"/>
  <c r="K34" i="6"/>
  <c r="K13" i="6"/>
  <c r="K29" i="6"/>
  <c r="K23" i="6"/>
  <c r="K26" i="6"/>
  <c r="K21" i="6"/>
  <c r="K20" i="6"/>
  <c r="K12" i="6"/>
  <c r="K18" i="6"/>
  <c r="K35" i="6"/>
  <c r="K5" i="6"/>
  <c r="K22" i="6"/>
  <c r="K27" i="6"/>
  <c r="K11" i="6"/>
  <c r="K15" i="6"/>
  <c r="K8" i="6"/>
  <c r="K36" i="6"/>
  <c r="K24" i="6"/>
  <c r="K32" i="6"/>
  <c r="K9" i="6"/>
  <c r="K25" i="6"/>
  <c r="K33" i="6"/>
  <c r="K10" i="6"/>
  <c r="K23" i="1"/>
  <c r="K33" i="1"/>
  <c r="K34" i="1"/>
  <c r="K35" i="1"/>
  <c r="K32" i="1"/>
  <c r="K36" i="1"/>
  <c r="K31" i="1"/>
  <c r="K30" i="1"/>
  <c r="K29" i="1"/>
  <c r="K28" i="1"/>
  <c r="K27" i="1"/>
  <c r="K26" i="1"/>
  <c r="K25" i="1"/>
  <c r="K24" i="1"/>
  <c r="K22" i="1"/>
  <c r="K19" i="1"/>
  <c r="K21" i="1"/>
  <c r="K20" i="1"/>
  <c r="K7" i="1"/>
  <c r="K12" i="1"/>
  <c r="K16" i="1"/>
  <c r="K17" i="1"/>
  <c r="K13" i="1"/>
  <c r="K15" i="1"/>
  <c r="K6" i="1"/>
  <c r="K11" i="1"/>
  <c r="K10" i="1"/>
  <c r="K14" i="1"/>
  <c r="K8" i="1"/>
  <c r="K9" i="1"/>
  <c r="K18" i="1"/>
  <c r="K5" i="1"/>
  <c r="K37" i="6" l="1"/>
  <c r="K37" i="1"/>
</calcChain>
</file>

<file path=xl/sharedStrings.xml><?xml version="1.0" encoding="utf-8"?>
<sst xmlns="http://schemas.openxmlformats.org/spreadsheetml/2006/main" count="230" uniqueCount="56">
  <si>
    <t>P.č.</t>
  </si>
  <si>
    <t>Hybrid:</t>
  </si>
  <si>
    <t>Firma:</t>
  </si>
  <si>
    <t>FAO</t>
  </si>
  <si>
    <t>Poradie</t>
  </si>
  <si>
    <t>% na priemer</t>
  </si>
  <si>
    <t>P8834</t>
  </si>
  <si>
    <t>P9610</t>
  </si>
  <si>
    <t>P9415</t>
  </si>
  <si>
    <t>P9241</t>
  </si>
  <si>
    <t>P9757</t>
  </si>
  <si>
    <t>P9944</t>
  </si>
  <si>
    <t>P00199</t>
  </si>
  <si>
    <t>P9975</t>
  </si>
  <si>
    <t>P0023</t>
  </si>
  <si>
    <t>P0217</t>
  </si>
  <si>
    <t>Priemer</t>
  </si>
  <si>
    <r>
      <t xml:space="preserve">Úroda </t>
    </r>
    <r>
      <rPr>
        <sz val="9"/>
        <rFont val="Arial"/>
        <family val="2"/>
      </rPr>
      <t>kg/ parcela</t>
    </r>
  </si>
  <si>
    <r>
      <t xml:space="preserve">Zberová plocha  </t>
    </r>
    <r>
      <rPr>
        <sz val="9"/>
        <rFont val="Arial"/>
        <family val="2"/>
      </rPr>
      <t>m²</t>
    </r>
  </si>
  <si>
    <r>
      <t xml:space="preserve">Vlhkosť    </t>
    </r>
    <r>
      <rPr>
        <sz val="9"/>
        <rFont val="Arial"/>
        <family val="2"/>
      </rPr>
      <t>%</t>
    </r>
  </si>
  <si>
    <r>
      <t xml:space="preserve">Úroda </t>
    </r>
    <r>
      <rPr>
        <sz val="9"/>
        <rFont val="Arial"/>
        <family val="2"/>
      </rPr>
      <t>t/ha 14 %</t>
    </r>
  </si>
  <si>
    <r>
      <t xml:space="preserve">Úroda vo vlhkom stave </t>
    </r>
    <r>
      <rPr>
        <sz val="9"/>
        <rFont val="Arial"/>
        <family val="2"/>
      </rPr>
      <t>t/ha</t>
    </r>
  </si>
  <si>
    <t>KWS</t>
  </si>
  <si>
    <t>KWS Hypolito</t>
  </si>
  <si>
    <t>KWS Oltenio</t>
  </si>
  <si>
    <t>P92919</t>
  </si>
  <si>
    <t>P93544</t>
  </si>
  <si>
    <t>P92841</t>
  </si>
  <si>
    <t>P95287</t>
  </si>
  <si>
    <t>P99215</t>
  </si>
  <si>
    <t>P00441</t>
  </si>
  <si>
    <t>P03376</t>
  </si>
  <si>
    <t>LG31328</t>
  </si>
  <si>
    <t>LG31325</t>
  </si>
  <si>
    <t>LG31323</t>
  </si>
  <si>
    <t>LZM375/60</t>
  </si>
  <si>
    <t>LG31365</t>
  </si>
  <si>
    <t>LG31380</t>
  </si>
  <si>
    <t>LG31400</t>
  </si>
  <si>
    <t>Invador</t>
  </si>
  <si>
    <t>LDZ24349</t>
  </si>
  <si>
    <t>LID3260C</t>
  </si>
  <si>
    <t>LID3223C</t>
  </si>
  <si>
    <t>KWS Exceptio</t>
  </si>
  <si>
    <t>Conil</t>
  </si>
  <si>
    <t>Pioneer</t>
  </si>
  <si>
    <t>Lidea</t>
  </si>
  <si>
    <t>RWA</t>
  </si>
  <si>
    <t>Limagrain</t>
  </si>
  <si>
    <t>Pokus kukurica PD Radošovce 6.10.2026</t>
  </si>
  <si>
    <t>Zberová plocha  m²</t>
  </si>
  <si>
    <t>Úroda kg/ parcela</t>
  </si>
  <si>
    <t>Vlhkosť    %</t>
  </si>
  <si>
    <t>Úroda t/ha 14 %</t>
  </si>
  <si>
    <t>Úroda vo vlhkom stave t/ha</t>
  </si>
  <si>
    <t>Konkurenčný hybrid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</si>
</sst>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2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name val="Arial"/>
      <family val="2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35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164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2" fontId="0" fillId="0" borderId="0" xfId="0" applyNumberFormat="1"/>
    <xf numFmtId="1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1" fillId="2" borderId="1" xfId="0" applyFont="1" applyFill="1" applyBorder="1" applyAlignment="1">
      <alignment horizontal="left"/>
    </xf>
    <xf numFmtId="2" fontId="0" fillId="0" borderId="1" xfId="0" applyNumberFormat="1" applyBorder="1" applyAlignment="1">
      <alignment horizontal="center"/>
    </xf>
    <xf numFmtId="9" fontId="0" fillId="0" borderId="1" xfId="1" applyFont="1" applyBorder="1" applyAlignment="1">
      <alignment horizontal="center"/>
    </xf>
    <xf numFmtId="9" fontId="2" fillId="0" borderId="1" xfId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165" fontId="4" fillId="0" borderId="1" xfId="0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2" borderId="1" xfId="0" applyFont="1" applyFill="1" applyBorder="1" applyAlignment="1">
      <alignment horizontal="left"/>
    </xf>
  </cellXfs>
  <cellStyles count="2">
    <cellStyle name="Normálna" xfId="0" builtinId="0"/>
    <cellStyle name="Percentá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sk-SK" b="1"/>
              <a:t>Pokus kukurica PD</a:t>
            </a:r>
            <a:r>
              <a:rPr lang="sk-SK" b="1" baseline="0"/>
              <a:t> Radošovce</a:t>
            </a:r>
            <a:endParaRPr lang="sk-SK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sk-SK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B7C9B8CC-A48E-4B40-A712-047E0E306408}" type="CELLRANGE">
                      <a:rPr lang="en-US"/>
                      <a:pPr/>
                      <a:t>[CELLRANGE]</a:t>
                    </a:fld>
                    <a:endParaRPr lang="sk-SK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118C-4201-ADA9-DC1D8A645AA9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734558EE-38D9-4403-9E7C-BD27B4B60F83}" type="CELLRANGE">
                      <a:rPr lang="sk-SK"/>
                      <a:pPr/>
                      <a:t>[CELLRANGE]</a:t>
                    </a:fld>
                    <a:endParaRPr lang="sk-SK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118C-4201-ADA9-DC1D8A645AA9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B30CDDE0-21C3-403C-91B3-4E726F816BE9}" type="CELLRANGE">
                      <a:rPr lang="sk-SK"/>
                      <a:pPr/>
                      <a:t>[CELLRANGE]</a:t>
                    </a:fld>
                    <a:endParaRPr lang="sk-SK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118C-4201-ADA9-DC1D8A645AA9}"/>
                </c:ext>
              </c:extLst>
            </c:dLbl>
            <c:dLbl>
              <c:idx val="3"/>
              <c:layout>
                <c:manualLayout>
                  <c:x val="-2.7777777777777779E-3"/>
                  <c:y val="-3.2407407407407406E-2"/>
                </c:manualLayout>
              </c:layout>
              <c:tx>
                <c:rich>
                  <a:bodyPr/>
                  <a:lstStyle/>
                  <a:p>
                    <a:fld id="{C1BC681D-018D-436B-8D35-7C47F204271F}" type="CELLRANGE">
                      <a:rPr lang="en-US"/>
                      <a:pPr/>
                      <a:t>[CELLRANGE]</a:t>
                    </a:fld>
                    <a:endParaRPr lang="sk-SK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118C-4201-ADA9-DC1D8A645AA9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2F10A71D-BA95-4B03-A024-5C8FBC28B834}" type="CELLRANGE">
                      <a:rPr lang="sk-SK"/>
                      <a:pPr/>
                      <a:t>[CELLRANGE]</a:t>
                    </a:fld>
                    <a:endParaRPr lang="sk-SK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118C-4201-ADA9-DC1D8A645AA9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6F5658CD-4BC2-4159-8498-8E551DCE56B7}" type="CELLRANGE">
                      <a:rPr lang="sk-SK"/>
                      <a:pPr/>
                      <a:t>[CELLRANGE]</a:t>
                    </a:fld>
                    <a:endParaRPr lang="sk-SK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118C-4201-ADA9-DC1D8A645AA9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B3663939-28C5-454D-8C99-25FB216F9DD1}" type="CELLRANGE">
                      <a:rPr lang="sk-SK"/>
                      <a:pPr/>
                      <a:t>[CELLRANGE]</a:t>
                    </a:fld>
                    <a:endParaRPr lang="sk-SK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118C-4201-ADA9-DC1D8A645AA9}"/>
                </c:ext>
              </c:extLst>
            </c:dLbl>
            <c:dLbl>
              <c:idx val="7"/>
              <c:layout>
                <c:manualLayout>
                  <c:x val="-8.3333333333333332E-3"/>
                  <c:y val="-1.8518518518518604E-2"/>
                </c:manualLayout>
              </c:layout>
              <c:tx>
                <c:rich>
                  <a:bodyPr/>
                  <a:lstStyle/>
                  <a:p>
                    <a:fld id="{F3E837E0-F8C8-495E-A43F-B39A42DF5EAD}" type="CELLRANGE">
                      <a:rPr lang="en-US"/>
                      <a:pPr/>
                      <a:t>[CELLRANGE]</a:t>
                    </a:fld>
                    <a:endParaRPr lang="sk-SK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118C-4201-ADA9-DC1D8A645AA9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300B8F44-F595-4A3A-B0D2-3B8A95F11C91}" type="CELLRANGE">
                      <a:rPr lang="sk-SK"/>
                      <a:pPr/>
                      <a:t>[CELLRANGE]</a:t>
                    </a:fld>
                    <a:endParaRPr lang="sk-SK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118C-4201-ADA9-DC1D8A645AA9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7C23A30B-BFB2-4D53-9A5F-571E1BC407C8}" type="CELLRANGE">
                      <a:rPr lang="sk-SK"/>
                      <a:pPr/>
                      <a:t>[CELLRANGE]</a:t>
                    </a:fld>
                    <a:endParaRPr lang="sk-SK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118C-4201-ADA9-DC1D8A645AA9}"/>
                </c:ext>
              </c:extLst>
            </c:dLbl>
            <c:dLbl>
              <c:idx val="10"/>
              <c:layout>
                <c:manualLayout>
                  <c:x val="-9.7222222222222224E-2"/>
                  <c:y val="1.8518518518518517E-2"/>
                </c:manualLayout>
              </c:layout>
              <c:tx>
                <c:rich>
                  <a:bodyPr/>
                  <a:lstStyle/>
                  <a:p>
                    <a:fld id="{F1697196-42DF-4714-A589-93AAB35BFE92}" type="CELLRANGE">
                      <a:rPr lang="en-US"/>
                      <a:pPr/>
                      <a:t>[CELLRANGE]</a:t>
                    </a:fld>
                    <a:endParaRPr lang="sk-SK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118C-4201-ADA9-DC1D8A645AA9}"/>
                </c:ext>
              </c:extLst>
            </c:dLbl>
            <c:dLbl>
              <c:idx val="11"/>
              <c:layout>
                <c:manualLayout>
                  <c:x val="-4.4444444444444467E-2"/>
                  <c:y val="-6.0185185185185272E-2"/>
                </c:manualLayout>
              </c:layout>
              <c:tx>
                <c:rich>
                  <a:bodyPr/>
                  <a:lstStyle/>
                  <a:p>
                    <a:fld id="{6F19A1A4-A212-45FC-A7BB-7B33B587D803}" type="CELLRANGE">
                      <a:rPr lang="en-US"/>
                      <a:pPr/>
                      <a:t>[CELLRANGE]</a:t>
                    </a:fld>
                    <a:endParaRPr lang="sk-SK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118C-4201-ADA9-DC1D8A645AA9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564C7113-84B0-4EF8-9C1D-5B3FC8F4F270}" type="CELLRANGE">
                      <a:rPr lang="sk-SK"/>
                      <a:pPr/>
                      <a:t>[CELLRANGE]</a:t>
                    </a:fld>
                    <a:endParaRPr lang="sk-SK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118C-4201-ADA9-DC1D8A645AA9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fld id="{5351796A-9DB0-46BD-9F84-A39A7B427CAF}" type="CELLRANGE">
                      <a:rPr lang="sk-SK"/>
                      <a:pPr/>
                      <a:t>[CELLRANGE]</a:t>
                    </a:fld>
                    <a:endParaRPr lang="sk-SK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118C-4201-ADA9-DC1D8A645AA9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7A07D4FC-2266-4677-8AC1-D6D7A90CFD37}" type="CELLRANGE">
                      <a:rPr lang="sk-SK"/>
                      <a:pPr/>
                      <a:t>[CELLRANGE]</a:t>
                    </a:fld>
                    <a:endParaRPr lang="sk-SK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118C-4201-ADA9-DC1D8A645AA9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03E1301B-EA81-4A1A-A7E3-F92D737EF7A3}" type="CELLRANGE">
                      <a:rPr lang="sk-SK"/>
                      <a:pPr/>
                      <a:t>[CELLRANGE]</a:t>
                    </a:fld>
                    <a:endParaRPr lang="sk-SK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118C-4201-ADA9-DC1D8A645AA9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E44E3ACA-9ADA-475E-8C4B-7504D4982166}" type="CELLRANGE">
                      <a:rPr lang="sk-SK"/>
                      <a:pPr/>
                      <a:t>[CELLRANGE]</a:t>
                    </a:fld>
                    <a:endParaRPr lang="sk-SK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118C-4201-ADA9-DC1D8A645AA9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fld id="{87483F6D-369B-4156-A165-C3CA09E2A4DD}" type="CELLRANGE">
                      <a:rPr lang="sk-SK"/>
                      <a:pPr/>
                      <a:t>[CELLRANGE]</a:t>
                    </a:fld>
                    <a:endParaRPr lang="sk-SK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9259-49A7-8F17-AF93B6A57510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fld id="{A92450DD-2A9C-43E0-8454-84AD0B9582E4}" type="CELLRANGE">
                      <a:rPr lang="sk-SK"/>
                      <a:pPr/>
                      <a:t>[CELLRANGE]</a:t>
                    </a:fld>
                    <a:endParaRPr lang="sk-SK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9259-49A7-8F17-AF93B6A57510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fld id="{D5517DBF-60CA-4987-AFCF-FBE71DF8E2CD}" type="CELLRANGE">
                      <a:rPr lang="sk-SK"/>
                      <a:pPr/>
                      <a:t>[CELLRANGE]</a:t>
                    </a:fld>
                    <a:endParaRPr lang="sk-SK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9259-49A7-8F17-AF93B6A57510}"/>
                </c:ext>
              </c:extLst>
            </c:dLbl>
            <c:dLbl>
              <c:idx val="20"/>
              <c:tx>
                <c:rich>
                  <a:bodyPr/>
                  <a:lstStyle/>
                  <a:p>
                    <a:fld id="{BBA1F746-67D7-4E8F-A4EB-D03665D0FEEB}" type="CELLRANGE">
                      <a:rPr lang="sk-SK"/>
                      <a:pPr/>
                      <a:t>[CELLRANGE]</a:t>
                    </a:fld>
                    <a:endParaRPr lang="sk-SK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9259-49A7-8F17-AF93B6A57510}"/>
                </c:ext>
              </c:extLst>
            </c:dLbl>
            <c:dLbl>
              <c:idx val="21"/>
              <c:tx>
                <c:rich>
                  <a:bodyPr/>
                  <a:lstStyle/>
                  <a:p>
                    <a:fld id="{B979298F-0505-43F8-8E6F-D1B4246D943D}" type="CELLRANGE">
                      <a:rPr lang="sk-SK"/>
                      <a:pPr/>
                      <a:t>[CELLRANGE]</a:t>
                    </a:fld>
                    <a:endParaRPr lang="sk-SK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9259-49A7-8F17-AF93B6A57510}"/>
                </c:ext>
              </c:extLst>
            </c:dLbl>
            <c:dLbl>
              <c:idx val="22"/>
              <c:tx>
                <c:rich>
                  <a:bodyPr/>
                  <a:lstStyle/>
                  <a:p>
                    <a:fld id="{3C029EA0-9252-47D0-960B-0B99A4B7659F}" type="CELLRANGE">
                      <a:rPr lang="sk-SK"/>
                      <a:pPr/>
                      <a:t>[CELLRANGE]</a:t>
                    </a:fld>
                    <a:endParaRPr lang="sk-SK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9259-49A7-8F17-AF93B6A57510}"/>
                </c:ext>
              </c:extLst>
            </c:dLbl>
            <c:dLbl>
              <c:idx val="23"/>
              <c:tx>
                <c:rich>
                  <a:bodyPr/>
                  <a:lstStyle/>
                  <a:p>
                    <a:fld id="{F178EA6E-3CE0-424A-B464-2BBC8F79B23C}" type="CELLRANGE">
                      <a:rPr lang="sk-SK"/>
                      <a:pPr/>
                      <a:t>[CELLRANGE]</a:t>
                    </a:fld>
                    <a:endParaRPr lang="sk-SK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9259-49A7-8F17-AF93B6A57510}"/>
                </c:ext>
              </c:extLst>
            </c:dLbl>
            <c:dLbl>
              <c:idx val="24"/>
              <c:tx>
                <c:rich>
                  <a:bodyPr/>
                  <a:lstStyle/>
                  <a:p>
                    <a:fld id="{68E62B59-A57B-4522-B396-2D25A8A2DB0E}" type="CELLRANGE">
                      <a:rPr lang="sk-SK"/>
                      <a:pPr/>
                      <a:t>[CELLRANGE]</a:t>
                    </a:fld>
                    <a:endParaRPr lang="sk-SK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9259-49A7-8F17-AF93B6A57510}"/>
                </c:ext>
              </c:extLst>
            </c:dLbl>
            <c:dLbl>
              <c:idx val="25"/>
              <c:tx>
                <c:rich>
                  <a:bodyPr/>
                  <a:lstStyle/>
                  <a:p>
                    <a:fld id="{A85A2600-1C69-4F2C-9061-DAF5394BE9BC}" type="CELLRANGE">
                      <a:rPr lang="sk-SK"/>
                      <a:pPr/>
                      <a:t>[CELLRANGE]</a:t>
                    </a:fld>
                    <a:endParaRPr lang="sk-SK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9259-49A7-8F17-AF93B6A57510}"/>
                </c:ext>
              </c:extLst>
            </c:dLbl>
            <c:dLbl>
              <c:idx val="26"/>
              <c:tx>
                <c:rich>
                  <a:bodyPr/>
                  <a:lstStyle/>
                  <a:p>
                    <a:fld id="{DDFF35D1-ABAB-4B74-897F-CF68D38729F0}" type="CELLRANGE">
                      <a:rPr lang="sk-SK"/>
                      <a:pPr/>
                      <a:t>[CELLRANGE]</a:t>
                    </a:fld>
                    <a:endParaRPr lang="sk-SK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9259-49A7-8F17-AF93B6A57510}"/>
                </c:ext>
              </c:extLst>
            </c:dLbl>
            <c:dLbl>
              <c:idx val="27"/>
              <c:tx>
                <c:rich>
                  <a:bodyPr/>
                  <a:lstStyle/>
                  <a:p>
                    <a:fld id="{F70D28C3-31F7-4A8A-971B-3222B88C7648}" type="CELLRANGE">
                      <a:rPr lang="sk-SK"/>
                      <a:pPr/>
                      <a:t>[CELLRANGE]</a:t>
                    </a:fld>
                    <a:endParaRPr lang="sk-SK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9259-49A7-8F17-AF93B6A57510}"/>
                </c:ext>
              </c:extLst>
            </c:dLbl>
            <c:dLbl>
              <c:idx val="28"/>
              <c:tx>
                <c:rich>
                  <a:bodyPr/>
                  <a:lstStyle/>
                  <a:p>
                    <a:fld id="{A66D70BC-7C9C-4760-896D-283A1A1F2957}" type="CELLRANGE">
                      <a:rPr lang="sk-SK"/>
                      <a:pPr/>
                      <a:t>[CELLRANGE]</a:t>
                    </a:fld>
                    <a:endParaRPr lang="sk-SK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9259-49A7-8F17-AF93B6A57510}"/>
                </c:ext>
              </c:extLst>
            </c:dLbl>
            <c:dLbl>
              <c:idx val="29"/>
              <c:tx>
                <c:rich>
                  <a:bodyPr/>
                  <a:lstStyle/>
                  <a:p>
                    <a:fld id="{4D167FC1-FD51-4898-BA7B-D13192D5BBFA}" type="CELLRANGE">
                      <a:rPr lang="sk-SK"/>
                      <a:pPr/>
                      <a:t>[CELLRANGE]</a:t>
                    </a:fld>
                    <a:endParaRPr lang="sk-SK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9259-49A7-8F17-AF93B6A57510}"/>
                </c:ext>
              </c:extLst>
            </c:dLbl>
            <c:dLbl>
              <c:idx val="30"/>
              <c:tx>
                <c:rich>
                  <a:bodyPr/>
                  <a:lstStyle/>
                  <a:p>
                    <a:fld id="{E8615220-8FE2-4576-8D87-F1D907BA4F3B}" type="CELLRANGE">
                      <a:rPr lang="sk-SK"/>
                      <a:pPr/>
                      <a:t>[CELLRANGE]</a:t>
                    </a:fld>
                    <a:endParaRPr lang="sk-SK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9259-49A7-8F17-AF93B6A57510}"/>
                </c:ext>
              </c:extLst>
            </c:dLbl>
            <c:dLbl>
              <c:idx val="31"/>
              <c:tx>
                <c:rich>
                  <a:bodyPr/>
                  <a:lstStyle/>
                  <a:p>
                    <a:fld id="{6342E98F-1507-46B6-90EF-C4FDDC56BE8E}" type="CELLRANGE">
                      <a:rPr lang="sk-SK"/>
                      <a:pPr/>
                      <a:t>[CELLRANGE]</a:t>
                    </a:fld>
                    <a:endParaRPr lang="sk-SK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9259-49A7-8F17-AF93B6A5751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150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Radošovce!$G$5:$G$36</c:f>
              <c:numCache>
                <c:formatCode>General</c:formatCode>
                <c:ptCount val="32"/>
                <c:pt idx="0">
                  <c:v>13.7</c:v>
                </c:pt>
                <c:pt idx="1">
                  <c:v>14.2</c:v>
                </c:pt>
                <c:pt idx="2">
                  <c:v>13.2</c:v>
                </c:pt>
                <c:pt idx="3">
                  <c:v>13.2</c:v>
                </c:pt>
                <c:pt idx="4">
                  <c:v>12.6</c:v>
                </c:pt>
                <c:pt idx="5">
                  <c:v>14.4</c:v>
                </c:pt>
                <c:pt idx="6">
                  <c:v>13.5</c:v>
                </c:pt>
                <c:pt idx="7">
                  <c:v>12.8</c:v>
                </c:pt>
                <c:pt idx="8">
                  <c:v>13.4</c:v>
                </c:pt>
                <c:pt idx="9">
                  <c:v>13.8</c:v>
                </c:pt>
                <c:pt idx="10">
                  <c:v>15.8</c:v>
                </c:pt>
                <c:pt idx="11">
                  <c:v>13.8</c:v>
                </c:pt>
                <c:pt idx="12">
                  <c:v>15</c:v>
                </c:pt>
                <c:pt idx="13">
                  <c:v>15.9</c:v>
                </c:pt>
                <c:pt idx="14">
                  <c:v>16.899999999999999</c:v>
                </c:pt>
                <c:pt idx="15">
                  <c:v>16.8</c:v>
                </c:pt>
                <c:pt idx="16">
                  <c:v>17.899999999999999</c:v>
                </c:pt>
                <c:pt idx="17">
                  <c:v>13.9</c:v>
                </c:pt>
                <c:pt idx="18">
                  <c:v>14.9</c:v>
                </c:pt>
                <c:pt idx="19">
                  <c:v>15.2</c:v>
                </c:pt>
                <c:pt idx="20">
                  <c:v>15.9</c:v>
                </c:pt>
                <c:pt idx="21">
                  <c:v>16.100000000000001</c:v>
                </c:pt>
                <c:pt idx="22">
                  <c:v>16.7</c:v>
                </c:pt>
                <c:pt idx="23">
                  <c:v>18</c:v>
                </c:pt>
                <c:pt idx="24">
                  <c:v>19.899999999999999</c:v>
                </c:pt>
                <c:pt idx="25">
                  <c:v>15.7</c:v>
                </c:pt>
                <c:pt idx="26">
                  <c:v>16.399999999999999</c:v>
                </c:pt>
                <c:pt idx="27">
                  <c:v>14.9</c:v>
                </c:pt>
                <c:pt idx="28">
                  <c:v>19.5</c:v>
                </c:pt>
                <c:pt idx="29">
                  <c:v>20.3</c:v>
                </c:pt>
                <c:pt idx="30">
                  <c:v>18.2</c:v>
                </c:pt>
                <c:pt idx="31">
                  <c:v>22.8</c:v>
                </c:pt>
              </c:numCache>
            </c:numRef>
          </c:xVal>
          <c:yVal>
            <c:numRef>
              <c:f>Radošovce!$H$5:$H$36</c:f>
              <c:numCache>
                <c:formatCode>0.00</c:formatCode>
                <c:ptCount val="32"/>
                <c:pt idx="0">
                  <c:v>6.7791214470284231</c:v>
                </c:pt>
                <c:pt idx="1">
                  <c:v>6.872868217054263</c:v>
                </c:pt>
                <c:pt idx="2">
                  <c:v>6.7062532299741591</c:v>
                </c:pt>
                <c:pt idx="3">
                  <c:v>7.5809819121447024</c:v>
                </c:pt>
                <c:pt idx="4">
                  <c:v>7.2042894056847562</c:v>
                </c:pt>
                <c:pt idx="5">
                  <c:v>7.6822225690650843</c:v>
                </c:pt>
                <c:pt idx="6">
                  <c:v>7.5379792934810883</c:v>
                </c:pt>
                <c:pt idx="7">
                  <c:v>7.4175120961448417</c:v>
                </c:pt>
                <c:pt idx="8">
                  <c:v>7.4565839446438789</c:v>
                </c:pt>
                <c:pt idx="9">
                  <c:v>8.1106055499382084</c:v>
                </c:pt>
                <c:pt idx="10">
                  <c:v>6.7636220649365235</c:v>
                </c:pt>
                <c:pt idx="11">
                  <c:v>7.7431908652838892</c:v>
                </c:pt>
                <c:pt idx="12">
                  <c:v>6.9230567777079397</c:v>
                </c:pt>
                <c:pt idx="13">
                  <c:v>6.5193798449612403</c:v>
                </c:pt>
                <c:pt idx="14">
                  <c:v>6.0065996228786922</c:v>
                </c:pt>
                <c:pt idx="15">
                  <c:v>6.5172656800563775</c:v>
                </c:pt>
                <c:pt idx="16">
                  <c:v>6.586870493847238</c:v>
                </c:pt>
                <c:pt idx="17">
                  <c:v>6.291090509113765</c:v>
                </c:pt>
                <c:pt idx="18">
                  <c:v>6.5523255813953485</c:v>
                </c:pt>
                <c:pt idx="19">
                  <c:v>7.2843075633773307</c:v>
                </c:pt>
                <c:pt idx="20">
                  <c:v>6.5412569585349356</c:v>
                </c:pt>
                <c:pt idx="21">
                  <c:v>6.7003017532906721</c:v>
                </c:pt>
                <c:pt idx="22">
                  <c:v>5.8072941054055462</c:v>
                </c:pt>
                <c:pt idx="23">
                  <c:v>6.6978825243223561</c:v>
                </c:pt>
                <c:pt idx="24">
                  <c:v>5.8160465116279072</c:v>
                </c:pt>
                <c:pt idx="25">
                  <c:v>6.0992248062015495</c:v>
                </c:pt>
                <c:pt idx="26">
                  <c:v>6.4158139534883718</c:v>
                </c:pt>
                <c:pt idx="27">
                  <c:v>6.7508268733850123</c:v>
                </c:pt>
                <c:pt idx="28">
                  <c:v>6.694902202371785</c:v>
                </c:pt>
                <c:pt idx="29">
                  <c:v>6.6283690127829971</c:v>
                </c:pt>
                <c:pt idx="30">
                  <c:v>6.3410852713178292</c:v>
                </c:pt>
                <c:pt idx="31">
                  <c:v>4.4784639868576415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Radošovce!$B$5:$B$36</c15:f>
                <c15:dlblRangeCache>
                  <c:ptCount val="32"/>
                  <c:pt idx="0">
                    <c:v>P8834</c:v>
                  </c:pt>
                  <c:pt idx="1">
                    <c:v>P92919</c:v>
                  </c:pt>
                  <c:pt idx="2">
                    <c:v>P9610</c:v>
                  </c:pt>
                  <c:pt idx="3">
                    <c:v>P93544</c:v>
                  </c:pt>
                  <c:pt idx="4">
                    <c:v>P9415</c:v>
                  </c:pt>
                  <c:pt idx="5">
                    <c:v>P92841</c:v>
                  </c:pt>
                  <c:pt idx="6">
                    <c:v>P9241</c:v>
                  </c:pt>
                  <c:pt idx="7">
                    <c:v>P95287</c:v>
                  </c:pt>
                  <c:pt idx="8">
                    <c:v>P9757</c:v>
                  </c:pt>
                  <c:pt idx="9">
                    <c:v>P99215</c:v>
                  </c:pt>
                  <c:pt idx="10">
                    <c:v>P9944</c:v>
                  </c:pt>
                  <c:pt idx="11">
                    <c:v>P00199</c:v>
                  </c:pt>
                  <c:pt idx="12">
                    <c:v>P00441</c:v>
                  </c:pt>
                  <c:pt idx="13">
                    <c:v>P9975</c:v>
                  </c:pt>
                  <c:pt idx="14">
                    <c:v>P0023</c:v>
                  </c:pt>
                  <c:pt idx="15">
                    <c:v>P03376</c:v>
                  </c:pt>
                  <c:pt idx="16">
                    <c:v>P0217</c:v>
                  </c:pt>
                  <c:pt idx="17">
                    <c:v>LG31328</c:v>
                  </c:pt>
                  <c:pt idx="18">
                    <c:v>LG31325</c:v>
                  </c:pt>
                  <c:pt idx="19">
                    <c:v>LG31323</c:v>
                  </c:pt>
                  <c:pt idx="20">
                    <c:v>LZM375/60</c:v>
                  </c:pt>
                  <c:pt idx="21">
                    <c:v>LG31365</c:v>
                  </c:pt>
                  <c:pt idx="22">
                    <c:v>LG31380</c:v>
                  </c:pt>
                  <c:pt idx="23">
                    <c:v>LG31400</c:v>
                  </c:pt>
                  <c:pt idx="24">
                    <c:v>Invador</c:v>
                  </c:pt>
                  <c:pt idx="25">
                    <c:v>LDZ24349</c:v>
                  </c:pt>
                  <c:pt idx="26">
                    <c:v>LID3260C</c:v>
                  </c:pt>
                  <c:pt idx="27">
                    <c:v>LID3223C</c:v>
                  </c:pt>
                  <c:pt idx="28">
                    <c:v>KWS Exceptio</c:v>
                  </c:pt>
                  <c:pt idx="29">
                    <c:v>KWS Hypolito</c:v>
                  </c:pt>
                  <c:pt idx="30">
                    <c:v>KWS Oltenio</c:v>
                  </c:pt>
                  <c:pt idx="31">
                    <c:v>Conil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118C-4201-ADA9-DC1D8A645A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22328056"/>
        <c:axId val="1222330216"/>
      </c:scatterChart>
      <c:valAx>
        <c:axId val="12223280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Vlhkosť 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1222330216"/>
        <c:crosses val="autoZero"/>
        <c:crossBetween val="midCat"/>
      </c:valAx>
      <c:valAx>
        <c:axId val="1222330216"/>
        <c:scaling>
          <c:orientation val="minMax"/>
          <c:min val="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Úroda t/ha 14%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12223280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n-150"/>
    </a:p>
  </c:txPr>
  <c:printSettings>
    <c:headerFooter/>
    <c:pageMargins b="0.75" l="0.7" r="0.7" t="0.75" header="0.3" footer="0.3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sk-SK" b="1"/>
              <a:t>Pokus kukurica PD</a:t>
            </a:r>
            <a:r>
              <a:rPr lang="sk-SK" b="1" baseline="0"/>
              <a:t> Radošovce</a:t>
            </a:r>
            <a:endParaRPr lang="sk-SK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sk-SK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0F9FC8A2-C2A0-4CA3-AE62-624892A18518}" type="CELLRANGE">
                      <a:rPr lang="sk-SK"/>
                      <a:pPr/>
                      <a:t>[CELLRANGE]</a:t>
                    </a:fld>
                    <a:endParaRPr lang="sk-SK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4B20-40B4-AE9F-5EEB77B46C73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84B62D02-1517-45A7-B07C-05F647DBF467}" type="CELLRANGE">
                      <a:rPr lang="sk-SK"/>
                      <a:pPr/>
                      <a:t>[CELLRANGE]</a:t>
                    </a:fld>
                    <a:endParaRPr lang="sk-SK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4B20-40B4-AE9F-5EEB77B46C73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831B7AD6-7A6D-490B-A1A7-CBEFBC942099}" type="CELLRANGE">
                      <a:rPr lang="sk-SK"/>
                      <a:pPr/>
                      <a:t>[CELLRANGE]</a:t>
                    </a:fld>
                    <a:endParaRPr lang="sk-SK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4B20-40B4-AE9F-5EEB77B46C73}"/>
                </c:ext>
              </c:extLst>
            </c:dLbl>
            <c:dLbl>
              <c:idx val="3"/>
              <c:layout>
                <c:manualLayout>
                  <c:x val="-2.7777777777777779E-3"/>
                  <c:y val="-3.2407407407407406E-2"/>
                </c:manualLayout>
              </c:layout>
              <c:tx>
                <c:rich>
                  <a:bodyPr/>
                  <a:lstStyle/>
                  <a:p>
                    <a:fld id="{A5C6DC0A-C2BF-4D0B-8C06-F5AF91F426D6}" type="CELLRANGE">
                      <a:rPr lang="en-US"/>
                      <a:pPr/>
                      <a:t>[CELLRANGE]</a:t>
                    </a:fld>
                    <a:endParaRPr lang="sk-SK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4B20-40B4-AE9F-5EEB77B46C73}"/>
                </c:ext>
              </c:extLst>
            </c:dLbl>
            <c:dLbl>
              <c:idx val="4"/>
              <c:layout>
                <c:manualLayout>
                  <c:x val="-8.3333333333333332E-3"/>
                  <c:y val="-1.8518518518518604E-2"/>
                </c:manualLayout>
              </c:layout>
              <c:tx>
                <c:rich>
                  <a:bodyPr/>
                  <a:lstStyle/>
                  <a:p>
                    <a:fld id="{B7A223E3-60CB-4964-8BA3-6229BD7152BD}" type="CELLRANGE">
                      <a:rPr lang="en-US"/>
                      <a:pPr/>
                      <a:t>[CELLRANGE]</a:t>
                    </a:fld>
                    <a:endParaRPr lang="sk-SK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4B20-40B4-AE9F-5EEB77B46C73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C59680C5-3BA4-4038-A899-7EB3261D039A}" type="CELLRANGE">
                      <a:rPr lang="sk-SK"/>
                      <a:pPr/>
                      <a:t>[CELLRANGE]</a:t>
                    </a:fld>
                    <a:endParaRPr lang="sk-SK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4B20-40B4-AE9F-5EEB77B46C73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BA4373FE-28D4-4B34-80FD-4E3C4209EE06}" type="CELLRANGE">
                      <a:rPr lang="sk-SK"/>
                      <a:pPr/>
                      <a:t>[CELLRANGE]</a:t>
                    </a:fld>
                    <a:endParaRPr lang="sk-SK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4B20-40B4-AE9F-5EEB77B46C73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104253F6-028E-433C-A32C-45050B25165C}" type="CELLRANGE">
                      <a:rPr lang="sk-SK"/>
                      <a:pPr/>
                      <a:t>[CELLRANGE]</a:t>
                    </a:fld>
                    <a:endParaRPr lang="sk-SK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4B20-40B4-AE9F-5EEB77B46C73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7C0A58E9-680A-467C-BA72-C66FB4267E5B}" type="CELLRANGE">
                      <a:rPr lang="sk-SK"/>
                      <a:pPr/>
                      <a:t>[CELLRANGE]</a:t>
                    </a:fld>
                    <a:endParaRPr lang="sk-SK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4B20-40B4-AE9F-5EEB77B46C73}"/>
                </c:ext>
              </c:extLst>
            </c:dLbl>
            <c:dLbl>
              <c:idx val="9"/>
              <c:layout>
                <c:manualLayout>
                  <c:x val="-9.7222222222222224E-2"/>
                  <c:y val="1.8518518518518517E-2"/>
                </c:manualLayout>
              </c:layout>
              <c:tx>
                <c:rich>
                  <a:bodyPr/>
                  <a:lstStyle/>
                  <a:p>
                    <a:fld id="{7D762802-C73F-47CC-B5CC-BC8028EAA497}" type="CELLRANGE">
                      <a:rPr lang="en-US"/>
                      <a:pPr/>
                      <a:t>[CELLRANGE]</a:t>
                    </a:fld>
                    <a:endParaRPr lang="sk-SK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4B20-40B4-AE9F-5EEB77B46C73}"/>
                </c:ext>
              </c:extLst>
            </c:dLbl>
            <c:dLbl>
              <c:idx val="10"/>
              <c:layout>
                <c:manualLayout>
                  <c:x val="-4.4444444444444467E-2"/>
                  <c:y val="-6.0185185185185272E-2"/>
                </c:manualLayout>
              </c:layout>
              <c:tx>
                <c:rich>
                  <a:bodyPr/>
                  <a:lstStyle/>
                  <a:p>
                    <a:fld id="{5DA668DC-FD17-4F76-8AFE-9760A9C04ECB}" type="CELLRANGE">
                      <a:rPr lang="en-US"/>
                      <a:pPr/>
                      <a:t>[CELLRANGE]</a:t>
                    </a:fld>
                    <a:endParaRPr lang="sk-SK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4B20-40B4-AE9F-5EEB77B46C73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48D5976D-7F82-4AF3-BC9F-FE00708F0FB8}" type="CELLRANGE">
                      <a:rPr lang="sk-SK"/>
                      <a:pPr/>
                      <a:t>[CELLRANGE]</a:t>
                    </a:fld>
                    <a:endParaRPr lang="sk-SK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4B20-40B4-AE9F-5EEB77B46C73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0BCC1494-8727-41DD-AA19-28848CAF5117}" type="CELLRANGE">
                      <a:rPr lang="sk-SK"/>
                      <a:pPr/>
                      <a:t>[CELLRANGE]</a:t>
                    </a:fld>
                    <a:endParaRPr lang="sk-SK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4B20-40B4-AE9F-5EEB77B46C73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fld id="{B1E11D4F-01F3-41E8-BC5F-D236B44DB49C}" type="CELLRANGE">
                      <a:rPr lang="sk-SK"/>
                      <a:pPr/>
                      <a:t>[CELLRANGE]</a:t>
                    </a:fld>
                    <a:endParaRPr lang="sk-SK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4B20-40B4-AE9F-5EEB77B46C73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32CB8822-850E-421C-88FD-D3B64EA69448}" type="CELLRANGE">
                      <a:rPr lang="sk-SK"/>
                      <a:pPr/>
                      <a:t>[CELLRANGE]</a:t>
                    </a:fld>
                    <a:endParaRPr lang="sk-SK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4B20-40B4-AE9F-5EEB77B46C73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44315137-4B75-494F-9681-44B7A00E5AB0}" type="CELLRANGE">
                      <a:rPr lang="sk-SK"/>
                      <a:pPr/>
                      <a:t>[CELLRANGE]</a:t>
                    </a:fld>
                    <a:endParaRPr lang="sk-SK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4B20-40B4-AE9F-5EEB77B46C73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BC9ABF68-C3D2-4FFC-948E-C39E4C1CD33A}" type="CELLRANGE">
                      <a:rPr lang="sk-SK"/>
                      <a:pPr/>
                      <a:t>[CELLRANGE]</a:t>
                    </a:fld>
                    <a:endParaRPr lang="sk-SK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4B20-40B4-AE9F-5EEB77B46C73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fld id="{6567CCB6-9EB5-45A6-AB4D-719B515EA460}" type="CELLRANGE">
                      <a:rPr lang="sk-SK"/>
                      <a:pPr/>
                      <a:t>[CELLRANGE]</a:t>
                    </a:fld>
                    <a:endParaRPr lang="sk-SK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4B20-40B4-AE9F-5EEB77B46C73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fld id="{6D7A55B5-9C87-446A-81F8-6F7AD1406792}" type="CELLRANGE">
                      <a:rPr lang="sk-SK"/>
                      <a:pPr/>
                      <a:t>[CELLRANGE]</a:t>
                    </a:fld>
                    <a:endParaRPr lang="sk-SK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4B20-40B4-AE9F-5EEB77B46C73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fld id="{7829F8CD-FA90-48A2-809D-424637E2ED44}" type="CELLRANGE">
                      <a:rPr lang="sk-SK"/>
                      <a:pPr/>
                      <a:t>[CELLRANGE]</a:t>
                    </a:fld>
                    <a:endParaRPr lang="sk-SK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4B20-40B4-AE9F-5EEB77B46C73}"/>
                </c:ext>
              </c:extLst>
            </c:dLbl>
            <c:dLbl>
              <c:idx val="20"/>
              <c:tx>
                <c:rich>
                  <a:bodyPr/>
                  <a:lstStyle/>
                  <a:p>
                    <a:fld id="{66AE8BB2-CC1A-49B4-A08E-93FB5DF2D01E}" type="CELLRANGE">
                      <a:rPr lang="sk-SK"/>
                      <a:pPr/>
                      <a:t>[CELLRANGE]</a:t>
                    </a:fld>
                    <a:endParaRPr lang="sk-SK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4B20-40B4-AE9F-5EEB77B46C73}"/>
                </c:ext>
              </c:extLst>
            </c:dLbl>
            <c:dLbl>
              <c:idx val="21"/>
              <c:tx>
                <c:rich>
                  <a:bodyPr/>
                  <a:lstStyle/>
                  <a:p>
                    <a:fld id="{E90072F9-1F80-44AD-B261-A0CC4E7BD755}" type="CELLRANGE">
                      <a:rPr lang="sk-SK"/>
                      <a:pPr/>
                      <a:t>[CELLRANGE]</a:t>
                    </a:fld>
                    <a:endParaRPr lang="sk-SK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4B20-40B4-AE9F-5EEB77B46C73}"/>
                </c:ext>
              </c:extLst>
            </c:dLbl>
            <c:dLbl>
              <c:idx val="22"/>
              <c:tx>
                <c:rich>
                  <a:bodyPr/>
                  <a:lstStyle/>
                  <a:p>
                    <a:fld id="{51D63AB6-3FFA-4E7C-A337-1581EEE22768}" type="CELLRANGE">
                      <a:rPr lang="sk-SK"/>
                      <a:pPr/>
                      <a:t>[CELLRANGE]</a:t>
                    </a:fld>
                    <a:endParaRPr lang="sk-SK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6-4B20-40B4-AE9F-5EEB77B46C73}"/>
                </c:ext>
              </c:extLst>
            </c:dLbl>
            <c:dLbl>
              <c:idx val="23"/>
              <c:tx>
                <c:rich>
                  <a:bodyPr/>
                  <a:lstStyle/>
                  <a:p>
                    <a:fld id="{16EE469D-8696-438C-BFD5-9D60079B89A4}" type="CELLRANGE">
                      <a:rPr lang="sk-SK"/>
                      <a:pPr/>
                      <a:t>[CELLRANGE]</a:t>
                    </a:fld>
                    <a:endParaRPr lang="sk-SK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7-4B20-40B4-AE9F-5EEB77B46C73}"/>
                </c:ext>
              </c:extLst>
            </c:dLbl>
            <c:dLbl>
              <c:idx val="24"/>
              <c:tx>
                <c:rich>
                  <a:bodyPr/>
                  <a:lstStyle/>
                  <a:p>
                    <a:fld id="{639C4B36-FD85-46BA-BA7D-1C598CD76C8D}" type="CELLRANGE">
                      <a:rPr lang="sk-SK"/>
                      <a:pPr/>
                      <a:t>[CELLRANGE]</a:t>
                    </a:fld>
                    <a:endParaRPr lang="sk-SK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8-4B20-40B4-AE9F-5EEB77B46C73}"/>
                </c:ext>
              </c:extLst>
            </c:dLbl>
            <c:dLbl>
              <c:idx val="25"/>
              <c:tx>
                <c:rich>
                  <a:bodyPr/>
                  <a:lstStyle/>
                  <a:p>
                    <a:fld id="{B1E8F2C7-7641-4D99-A5A7-1EF477FDEAEE}" type="CELLRANGE">
                      <a:rPr lang="sk-SK"/>
                      <a:pPr/>
                      <a:t>[CELLRANGE]</a:t>
                    </a:fld>
                    <a:endParaRPr lang="sk-SK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4B20-40B4-AE9F-5EEB77B46C73}"/>
                </c:ext>
              </c:extLst>
            </c:dLbl>
            <c:dLbl>
              <c:idx val="26"/>
              <c:tx>
                <c:rich>
                  <a:bodyPr/>
                  <a:lstStyle/>
                  <a:p>
                    <a:fld id="{B21E460A-85AE-4B13-8A77-68D4DA157E87}" type="CELLRANGE">
                      <a:rPr lang="sk-SK"/>
                      <a:pPr/>
                      <a:t>[CELLRANGE]</a:t>
                    </a:fld>
                    <a:endParaRPr lang="sk-SK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A-4B20-40B4-AE9F-5EEB77B46C73}"/>
                </c:ext>
              </c:extLst>
            </c:dLbl>
            <c:dLbl>
              <c:idx val="27"/>
              <c:tx>
                <c:rich>
                  <a:bodyPr/>
                  <a:lstStyle/>
                  <a:p>
                    <a:fld id="{B3D8BA42-E42C-47DE-BBF5-25F73B29AC30}" type="CELLRANGE">
                      <a:rPr lang="sk-SK"/>
                      <a:pPr/>
                      <a:t>[CELLRANGE]</a:t>
                    </a:fld>
                    <a:endParaRPr lang="sk-SK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B-4B20-40B4-AE9F-5EEB77B46C73}"/>
                </c:ext>
              </c:extLst>
            </c:dLbl>
            <c:dLbl>
              <c:idx val="28"/>
              <c:tx>
                <c:rich>
                  <a:bodyPr/>
                  <a:lstStyle/>
                  <a:p>
                    <a:fld id="{31311F70-840B-4F0D-A705-D2C31721F87C}" type="CELLRANGE">
                      <a:rPr lang="sk-SK"/>
                      <a:pPr/>
                      <a:t>[CELLRANGE]</a:t>
                    </a:fld>
                    <a:endParaRPr lang="sk-SK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C-4B20-40B4-AE9F-5EEB77B46C73}"/>
                </c:ext>
              </c:extLst>
            </c:dLbl>
            <c:dLbl>
              <c:idx val="29"/>
              <c:tx>
                <c:rich>
                  <a:bodyPr/>
                  <a:lstStyle/>
                  <a:p>
                    <a:fld id="{B341D81F-97F6-491A-91FE-AB0189DF8827}" type="CELLRANGE">
                      <a:rPr lang="sk-SK"/>
                      <a:pPr/>
                      <a:t>[CELLRANGE]</a:t>
                    </a:fld>
                    <a:endParaRPr lang="sk-SK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D-4B20-40B4-AE9F-5EEB77B46C73}"/>
                </c:ext>
              </c:extLst>
            </c:dLbl>
            <c:dLbl>
              <c:idx val="30"/>
              <c:tx>
                <c:rich>
                  <a:bodyPr/>
                  <a:lstStyle/>
                  <a:p>
                    <a:fld id="{2786B133-8DD0-4C22-8B57-E1402058D45D}" type="CELLRANGE">
                      <a:rPr lang="sk-SK"/>
                      <a:pPr/>
                      <a:t>[CELLRANGE]</a:t>
                    </a:fld>
                    <a:endParaRPr lang="sk-SK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E-4B20-40B4-AE9F-5EEB77B46C73}"/>
                </c:ext>
              </c:extLst>
            </c:dLbl>
            <c:dLbl>
              <c:idx val="31"/>
              <c:tx>
                <c:rich>
                  <a:bodyPr/>
                  <a:lstStyle/>
                  <a:p>
                    <a:fld id="{C6489212-EBDE-4C60-8AE1-240E44FC5599}" type="CELLRANGE">
                      <a:rPr lang="sk-SK"/>
                      <a:pPr/>
                      <a:t>[CELLRANGE]</a:t>
                    </a:fld>
                    <a:endParaRPr lang="sk-SK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F-4B20-40B4-AE9F-5EEB77B46C7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150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'Radošovce (2)'!$G$5:$G$36</c:f>
              <c:numCache>
                <c:formatCode>General</c:formatCode>
                <c:ptCount val="32"/>
                <c:pt idx="0">
                  <c:v>13.8</c:v>
                </c:pt>
                <c:pt idx="1">
                  <c:v>13.8</c:v>
                </c:pt>
                <c:pt idx="2">
                  <c:v>14.4</c:v>
                </c:pt>
                <c:pt idx="3">
                  <c:v>13.2</c:v>
                </c:pt>
                <c:pt idx="4">
                  <c:v>13.5</c:v>
                </c:pt>
                <c:pt idx="5">
                  <c:v>13.4</c:v>
                </c:pt>
                <c:pt idx="6">
                  <c:v>12.8</c:v>
                </c:pt>
                <c:pt idx="7">
                  <c:v>15.2</c:v>
                </c:pt>
                <c:pt idx="8">
                  <c:v>12.6</c:v>
                </c:pt>
                <c:pt idx="9">
                  <c:v>15</c:v>
                </c:pt>
                <c:pt idx="10">
                  <c:v>14.2</c:v>
                </c:pt>
                <c:pt idx="11">
                  <c:v>13.7</c:v>
                </c:pt>
                <c:pt idx="12">
                  <c:v>15.8</c:v>
                </c:pt>
                <c:pt idx="13">
                  <c:v>14.9</c:v>
                </c:pt>
                <c:pt idx="14">
                  <c:v>13.2</c:v>
                </c:pt>
                <c:pt idx="15">
                  <c:v>16.100000000000001</c:v>
                </c:pt>
                <c:pt idx="16">
                  <c:v>18</c:v>
                </c:pt>
                <c:pt idx="17">
                  <c:v>19.5</c:v>
                </c:pt>
                <c:pt idx="18">
                  <c:v>20.3</c:v>
                </c:pt>
                <c:pt idx="19">
                  <c:v>17.899999999999999</c:v>
                </c:pt>
                <c:pt idx="20">
                  <c:v>14.9</c:v>
                </c:pt>
                <c:pt idx="21">
                  <c:v>15.9</c:v>
                </c:pt>
                <c:pt idx="22">
                  <c:v>15.9</c:v>
                </c:pt>
                <c:pt idx="23">
                  <c:v>16.8</c:v>
                </c:pt>
                <c:pt idx="24">
                  <c:v>16.399999999999999</c:v>
                </c:pt>
                <c:pt idx="25">
                  <c:v>18.2</c:v>
                </c:pt>
                <c:pt idx="26">
                  <c:v>13.9</c:v>
                </c:pt>
                <c:pt idx="27">
                  <c:v>15.7</c:v>
                </c:pt>
                <c:pt idx="28">
                  <c:v>16.899999999999999</c:v>
                </c:pt>
                <c:pt idx="29">
                  <c:v>19.899999999999999</c:v>
                </c:pt>
                <c:pt idx="30">
                  <c:v>16.7</c:v>
                </c:pt>
                <c:pt idx="31">
                  <c:v>22.8</c:v>
                </c:pt>
              </c:numCache>
            </c:numRef>
          </c:xVal>
          <c:yVal>
            <c:numRef>
              <c:f>'Radošovce (2)'!$H$5:$H$36</c:f>
              <c:numCache>
                <c:formatCode>0.00</c:formatCode>
                <c:ptCount val="32"/>
                <c:pt idx="0">
                  <c:v>8.1106055499382084</c:v>
                </c:pt>
                <c:pt idx="1">
                  <c:v>7.7431908652838892</c:v>
                </c:pt>
                <c:pt idx="2">
                  <c:v>7.6822225690650843</c:v>
                </c:pt>
                <c:pt idx="3">
                  <c:v>7.5809819121447024</c:v>
                </c:pt>
                <c:pt idx="4">
                  <c:v>7.5379792934810883</c:v>
                </c:pt>
                <c:pt idx="5">
                  <c:v>7.4565839446438789</c:v>
                </c:pt>
                <c:pt idx="6">
                  <c:v>7.4175120961448417</c:v>
                </c:pt>
                <c:pt idx="7">
                  <c:v>7.2843075633773307</c:v>
                </c:pt>
                <c:pt idx="8">
                  <c:v>7.2042894056847562</c:v>
                </c:pt>
                <c:pt idx="9">
                  <c:v>6.9230567777079397</c:v>
                </c:pt>
                <c:pt idx="10">
                  <c:v>6.872868217054263</c:v>
                </c:pt>
                <c:pt idx="11">
                  <c:v>6.7791214470284231</c:v>
                </c:pt>
                <c:pt idx="12">
                  <c:v>6.7636220649365235</c:v>
                </c:pt>
                <c:pt idx="13">
                  <c:v>6.7508268733850123</c:v>
                </c:pt>
                <c:pt idx="14">
                  <c:v>6.7062532299741591</c:v>
                </c:pt>
                <c:pt idx="15">
                  <c:v>6.7003017532906721</c:v>
                </c:pt>
                <c:pt idx="16">
                  <c:v>6.6978825243223561</c:v>
                </c:pt>
                <c:pt idx="17">
                  <c:v>6.694902202371785</c:v>
                </c:pt>
                <c:pt idx="18">
                  <c:v>6.6283690127829971</c:v>
                </c:pt>
                <c:pt idx="19">
                  <c:v>6.586870493847238</c:v>
                </c:pt>
                <c:pt idx="20">
                  <c:v>6.5523255813953485</c:v>
                </c:pt>
                <c:pt idx="21">
                  <c:v>6.5412569585349356</c:v>
                </c:pt>
                <c:pt idx="22">
                  <c:v>6.5193798449612403</c:v>
                </c:pt>
                <c:pt idx="23">
                  <c:v>6.5172656800563775</c:v>
                </c:pt>
                <c:pt idx="24">
                  <c:v>6.4158139534883718</c:v>
                </c:pt>
                <c:pt idx="25">
                  <c:v>6.3410852713178292</c:v>
                </c:pt>
                <c:pt idx="26">
                  <c:v>6.291090509113765</c:v>
                </c:pt>
                <c:pt idx="27">
                  <c:v>6.0992248062015495</c:v>
                </c:pt>
                <c:pt idx="28">
                  <c:v>6.0065996228786922</c:v>
                </c:pt>
                <c:pt idx="29">
                  <c:v>5.8160465116279072</c:v>
                </c:pt>
                <c:pt idx="30">
                  <c:v>5.8072941054055462</c:v>
                </c:pt>
                <c:pt idx="31">
                  <c:v>4.4784639868576415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'Radošovce (2)'!$B$5:$B$36</c15:f>
                <c15:dlblRangeCache>
                  <c:ptCount val="32"/>
                  <c:pt idx="0">
                    <c:v>P99215</c:v>
                  </c:pt>
                  <c:pt idx="1">
                    <c:v>P00199</c:v>
                  </c:pt>
                  <c:pt idx="2">
                    <c:v>P92841</c:v>
                  </c:pt>
                  <c:pt idx="3">
                    <c:v>P93544</c:v>
                  </c:pt>
                  <c:pt idx="4">
                    <c:v>P9241</c:v>
                  </c:pt>
                  <c:pt idx="5">
                    <c:v>P9757</c:v>
                  </c:pt>
                  <c:pt idx="6">
                    <c:v>P95287</c:v>
                  </c:pt>
                  <c:pt idx="7">
                    <c:v>Konkurenčný hybrid</c:v>
                  </c:pt>
                  <c:pt idx="8">
                    <c:v>P9415</c:v>
                  </c:pt>
                  <c:pt idx="9">
                    <c:v>P00441</c:v>
                  </c:pt>
                  <c:pt idx="10">
                    <c:v>P92919</c:v>
                  </c:pt>
                  <c:pt idx="11">
                    <c:v>P8834</c:v>
                  </c:pt>
                  <c:pt idx="12">
                    <c:v>P9944</c:v>
                  </c:pt>
                  <c:pt idx="13">
                    <c:v>Konkurenčný hybrid</c:v>
                  </c:pt>
                  <c:pt idx="14">
                    <c:v>P9610</c:v>
                  </c:pt>
                  <c:pt idx="15">
                    <c:v>Konkurenčný hybrid</c:v>
                  </c:pt>
                  <c:pt idx="16">
                    <c:v>Konkurenčný hybrid</c:v>
                  </c:pt>
                  <c:pt idx="17">
                    <c:v>Konkurenčný hybrid</c:v>
                  </c:pt>
                  <c:pt idx="18">
                    <c:v>Konkurenčný hybrid</c:v>
                  </c:pt>
                  <c:pt idx="19">
                    <c:v>P0217</c:v>
                  </c:pt>
                  <c:pt idx="20">
                    <c:v>Konkurenčný hybrid</c:v>
                  </c:pt>
                  <c:pt idx="21">
                    <c:v>Konkurenčný hybrid</c:v>
                  </c:pt>
                  <c:pt idx="22">
                    <c:v>P9975</c:v>
                  </c:pt>
                  <c:pt idx="23">
                    <c:v>P03376</c:v>
                  </c:pt>
                  <c:pt idx="24">
                    <c:v>Konkurenčný hybrid</c:v>
                  </c:pt>
                  <c:pt idx="25">
                    <c:v>Konkurenčný hybrid</c:v>
                  </c:pt>
                  <c:pt idx="26">
                    <c:v>Konkurenčný hybrid</c:v>
                  </c:pt>
                  <c:pt idx="27">
                    <c:v>Konkurenčný hybrid</c:v>
                  </c:pt>
                  <c:pt idx="28">
                    <c:v>P0023</c:v>
                  </c:pt>
                  <c:pt idx="29">
                    <c:v>Konkurenčný hybrid</c:v>
                  </c:pt>
                  <c:pt idx="30">
                    <c:v>Konkurenčný hybrid</c:v>
                  </c:pt>
                  <c:pt idx="31">
                    <c:v>Konkurenčný hybrid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35-4B20-40B4-AE9F-5EEB77B46C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22328056"/>
        <c:axId val="1222330216"/>
      </c:scatterChart>
      <c:valAx>
        <c:axId val="12223280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Vlhkosť 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1222330216"/>
        <c:crosses val="autoZero"/>
        <c:crossBetween val="midCat"/>
      </c:valAx>
      <c:valAx>
        <c:axId val="1222330216"/>
        <c:scaling>
          <c:orientation val="minMax"/>
          <c:min val="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Úroda t/ha 14%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12223280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n-150"/>
    </a:p>
  </c:txPr>
  <c:printSettings>
    <c:headerFooter/>
    <c:pageMargins b="0.75" l="0.7" r="0.7" t="0.75" header="0.3" footer="0.3"/>
    <c:pageSetup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k-SK" b="1" i="0" baseline="0">
                <a:solidFill>
                  <a:schemeClr val="tx1"/>
                </a:solidFill>
              </a:rPr>
              <a:t>Poloprevádzkový pokus kukurice 2026 - PD Radošovce, okres SI, Trnavský kraj</a:t>
            </a:r>
            <a:endParaRPr lang="en-US" b="1" i="0" baseline="0">
              <a:solidFill>
                <a:schemeClr val="tx1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'Radošovce (2)'!$H$4</c:f>
              <c:strCache>
                <c:ptCount val="1"/>
                <c:pt idx="0">
                  <c:v>Úroda t/ha 14 %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1D7-4346-B9E9-D0189C9117D8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B1D7-4346-B9E9-D0189C9117D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B1D7-4346-B9E9-D0189C9117D8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B1D7-4346-B9E9-D0189C9117D8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B1D7-4346-B9E9-D0189C9117D8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B1D7-4346-B9E9-D0189C9117D8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B1D7-4346-B9E9-D0189C9117D8}"/>
              </c:ext>
            </c:extLst>
          </c:dPt>
          <c:dPt>
            <c:idx val="7"/>
            <c:invertIfNegative val="0"/>
            <c:bubble3D val="0"/>
            <c:spPr>
              <a:solidFill>
                <a:schemeClr val="bg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2-B1D7-4346-B9E9-D0189C9117D8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B1D7-4346-B9E9-D0189C9117D8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B1D7-4346-B9E9-D0189C9117D8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B1D7-4346-B9E9-D0189C9117D8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B1D7-4346-B9E9-D0189C9117D8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B1D7-4346-B9E9-D0189C9117D8}"/>
              </c:ext>
            </c:extLst>
          </c:dPt>
          <c:dPt>
            <c:idx val="13"/>
            <c:invertIfNegative val="0"/>
            <c:bubble3D val="0"/>
            <c:spPr>
              <a:solidFill>
                <a:schemeClr val="bg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B1D7-4346-B9E9-D0189C9117D8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B1D7-4346-B9E9-D0189C9117D8}"/>
              </c:ext>
            </c:extLst>
          </c:dPt>
          <c:dPt>
            <c:idx val="15"/>
            <c:invertIfNegative val="0"/>
            <c:bubble3D val="0"/>
            <c:spPr>
              <a:solidFill>
                <a:schemeClr val="bg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4-B1D7-4346-B9E9-D0189C9117D8}"/>
              </c:ext>
            </c:extLst>
          </c:dPt>
          <c:dPt>
            <c:idx val="16"/>
            <c:invertIfNegative val="0"/>
            <c:bubble3D val="0"/>
            <c:spPr>
              <a:solidFill>
                <a:schemeClr val="bg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B1D7-4346-B9E9-D0189C9117D8}"/>
              </c:ext>
            </c:extLst>
          </c:dPt>
          <c:dPt>
            <c:idx val="17"/>
            <c:invertIfNegative val="0"/>
            <c:bubble3D val="0"/>
            <c:spPr>
              <a:solidFill>
                <a:schemeClr val="bg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6-B1D7-4346-B9E9-D0189C9117D8}"/>
              </c:ext>
            </c:extLst>
          </c:dPt>
          <c:dPt>
            <c:idx val="18"/>
            <c:invertIfNegative val="0"/>
            <c:bubble3D val="0"/>
            <c:spPr>
              <a:solidFill>
                <a:schemeClr val="bg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B1D7-4346-B9E9-D0189C9117D8}"/>
              </c:ext>
            </c:extLst>
          </c:dPt>
          <c:dPt>
            <c:idx val="19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B1D7-4346-B9E9-D0189C9117D8}"/>
              </c:ext>
            </c:extLst>
          </c:dPt>
          <c:dPt>
            <c:idx val="20"/>
            <c:invertIfNegative val="0"/>
            <c:bubble3D val="0"/>
            <c:spPr>
              <a:solidFill>
                <a:schemeClr val="bg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8-B1D7-4346-B9E9-D0189C9117D8}"/>
              </c:ext>
            </c:extLst>
          </c:dPt>
          <c:dPt>
            <c:idx val="21"/>
            <c:invertIfNegative val="0"/>
            <c:bubble3D val="0"/>
            <c:spPr>
              <a:solidFill>
                <a:schemeClr val="bg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B1D7-4346-B9E9-D0189C9117D8}"/>
              </c:ext>
            </c:extLst>
          </c:dPt>
          <c:dPt>
            <c:idx val="22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B1D7-4346-B9E9-D0189C9117D8}"/>
              </c:ext>
            </c:extLst>
          </c:dPt>
          <c:dPt>
            <c:idx val="23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B1D7-4346-B9E9-D0189C9117D8}"/>
              </c:ext>
            </c:extLst>
          </c:dPt>
          <c:dPt>
            <c:idx val="24"/>
            <c:invertIfNegative val="0"/>
            <c:bubble3D val="0"/>
            <c:spPr>
              <a:solidFill>
                <a:schemeClr val="bg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A-B1D7-4346-B9E9-D0189C9117D8}"/>
              </c:ext>
            </c:extLst>
          </c:dPt>
          <c:dPt>
            <c:idx val="25"/>
            <c:invertIfNegative val="0"/>
            <c:bubble3D val="0"/>
            <c:spPr>
              <a:solidFill>
                <a:schemeClr val="bg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B-B1D7-4346-B9E9-D0189C9117D8}"/>
              </c:ext>
            </c:extLst>
          </c:dPt>
          <c:dPt>
            <c:idx val="26"/>
            <c:invertIfNegative val="0"/>
            <c:bubble3D val="0"/>
            <c:spPr>
              <a:solidFill>
                <a:schemeClr val="bg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C-B1D7-4346-B9E9-D0189C9117D8}"/>
              </c:ext>
            </c:extLst>
          </c:dPt>
          <c:dPt>
            <c:idx val="27"/>
            <c:invertIfNegative val="0"/>
            <c:bubble3D val="0"/>
            <c:spPr>
              <a:solidFill>
                <a:schemeClr val="bg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D-B1D7-4346-B9E9-D0189C9117D8}"/>
              </c:ext>
            </c:extLst>
          </c:dPt>
          <c:dPt>
            <c:idx val="28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B1D7-4346-B9E9-D0189C9117D8}"/>
              </c:ext>
            </c:extLst>
          </c:dPt>
          <c:dPt>
            <c:idx val="29"/>
            <c:invertIfNegative val="0"/>
            <c:bubble3D val="0"/>
            <c:spPr>
              <a:solidFill>
                <a:schemeClr val="bg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E-B1D7-4346-B9E9-D0189C9117D8}"/>
              </c:ext>
            </c:extLst>
          </c:dPt>
          <c:dPt>
            <c:idx val="30"/>
            <c:invertIfNegative val="0"/>
            <c:bubble3D val="0"/>
            <c:spPr>
              <a:solidFill>
                <a:schemeClr val="bg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F-B1D7-4346-B9E9-D0189C9117D8}"/>
              </c:ext>
            </c:extLst>
          </c:dPt>
          <c:dPt>
            <c:idx val="31"/>
            <c:invertIfNegative val="0"/>
            <c:bubble3D val="0"/>
            <c:spPr>
              <a:solidFill>
                <a:schemeClr val="bg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0-B1D7-4346-B9E9-D0189C9117D8}"/>
              </c:ext>
            </c:extLst>
          </c:dPt>
          <c:cat>
            <c:strRef>
              <c:f>'Radošovce (2)'!$B$5:$B$36</c:f>
              <c:strCache>
                <c:ptCount val="32"/>
                <c:pt idx="0">
                  <c:v>P99215</c:v>
                </c:pt>
                <c:pt idx="1">
                  <c:v>P00199</c:v>
                </c:pt>
                <c:pt idx="2">
                  <c:v>P92841</c:v>
                </c:pt>
                <c:pt idx="3">
                  <c:v>P93544</c:v>
                </c:pt>
                <c:pt idx="4">
                  <c:v>P9241</c:v>
                </c:pt>
                <c:pt idx="5">
                  <c:v>P9757</c:v>
                </c:pt>
                <c:pt idx="6">
                  <c:v>P95287</c:v>
                </c:pt>
                <c:pt idx="7">
                  <c:v>Konkurenčný hybrid</c:v>
                </c:pt>
                <c:pt idx="8">
                  <c:v>P9415</c:v>
                </c:pt>
                <c:pt idx="9">
                  <c:v>P00441</c:v>
                </c:pt>
                <c:pt idx="10">
                  <c:v>P92919</c:v>
                </c:pt>
                <c:pt idx="11">
                  <c:v>P8834</c:v>
                </c:pt>
                <c:pt idx="12">
                  <c:v>P9944</c:v>
                </c:pt>
                <c:pt idx="13">
                  <c:v>Konkurenčný hybrid</c:v>
                </c:pt>
                <c:pt idx="14">
                  <c:v>P9610</c:v>
                </c:pt>
                <c:pt idx="15">
                  <c:v>Konkurenčný hybrid</c:v>
                </c:pt>
                <c:pt idx="16">
                  <c:v>Konkurenčný hybrid</c:v>
                </c:pt>
                <c:pt idx="17">
                  <c:v>Konkurenčný hybrid</c:v>
                </c:pt>
                <c:pt idx="18">
                  <c:v>Konkurenčný hybrid</c:v>
                </c:pt>
                <c:pt idx="19">
                  <c:v>P0217</c:v>
                </c:pt>
                <c:pt idx="20">
                  <c:v>Konkurenčný hybrid</c:v>
                </c:pt>
                <c:pt idx="21">
                  <c:v>Konkurenčný hybrid</c:v>
                </c:pt>
                <c:pt idx="22">
                  <c:v>P9975</c:v>
                </c:pt>
                <c:pt idx="23">
                  <c:v>P03376</c:v>
                </c:pt>
                <c:pt idx="24">
                  <c:v>Konkurenčný hybrid</c:v>
                </c:pt>
                <c:pt idx="25">
                  <c:v>Konkurenčný hybrid</c:v>
                </c:pt>
                <c:pt idx="26">
                  <c:v>Konkurenčný hybrid</c:v>
                </c:pt>
                <c:pt idx="27">
                  <c:v>Konkurenčný hybrid</c:v>
                </c:pt>
                <c:pt idx="28">
                  <c:v>P0023</c:v>
                </c:pt>
                <c:pt idx="29">
                  <c:v>Konkurenčný hybrid</c:v>
                </c:pt>
                <c:pt idx="30">
                  <c:v>Konkurenčný hybrid</c:v>
                </c:pt>
                <c:pt idx="31">
                  <c:v>Konkurenčný hybrid</c:v>
                </c:pt>
              </c:strCache>
            </c:strRef>
          </c:cat>
          <c:val>
            <c:numRef>
              <c:f>'Radošovce (2)'!$H$5:$H$36</c:f>
              <c:numCache>
                <c:formatCode>0.00</c:formatCode>
                <c:ptCount val="32"/>
                <c:pt idx="0">
                  <c:v>8.1106055499382084</c:v>
                </c:pt>
                <c:pt idx="1">
                  <c:v>7.7431908652838892</c:v>
                </c:pt>
                <c:pt idx="2">
                  <c:v>7.6822225690650843</c:v>
                </c:pt>
                <c:pt idx="3">
                  <c:v>7.5809819121447024</c:v>
                </c:pt>
                <c:pt idx="4">
                  <c:v>7.5379792934810883</c:v>
                </c:pt>
                <c:pt idx="5">
                  <c:v>7.4565839446438789</c:v>
                </c:pt>
                <c:pt idx="6">
                  <c:v>7.4175120961448417</c:v>
                </c:pt>
                <c:pt idx="7">
                  <c:v>7.2843075633773307</c:v>
                </c:pt>
                <c:pt idx="8">
                  <c:v>7.2042894056847562</c:v>
                </c:pt>
                <c:pt idx="9">
                  <c:v>6.9230567777079397</c:v>
                </c:pt>
                <c:pt idx="10">
                  <c:v>6.872868217054263</c:v>
                </c:pt>
                <c:pt idx="11">
                  <c:v>6.7791214470284231</c:v>
                </c:pt>
                <c:pt idx="12">
                  <c:v>6.7636220649365235</c:v>
                </c:pt>
                <c:pt idx="13">
                  <c:v>6.7508268733850123</c:v>
                </c:pt>
                <c:pt idx="14">
                  <c:v>6.7062532299741591</c:v>
                </c:pt>
                <c:pt idx="15">
                  <c:v>6.7003017532906721</c:v>
                </c:pt>
                <c:pt idx="16">
                  <c:v>6.6978825243223561</c:v>
                </c:pt>
                <c:pt idx="17">
                  <c:v>6.694902202371785</c:v>
                </c:pt>
                <c:pt idx="18">
                  <c:v>6.6283690127829971</c:v>
                </c:pt>
                <c:pt idx="19">
                  <c:v>6.586870493847238</c:v>
                </c:pt>
                <c:pt idx="20">
                  <c:v>6.5523255813953485</c:v>
                </c:pt>
                <c:pt idx="21">
                  <c:v>6.5412569585349356</c:v>
                </c:pt>
                <c:pt idx="22">
                  <c:v>6.5193798449612403</c:v>
                </c:pt>
                <c:pt idx="23">
                  <c:v>6.5172656800563775</c:v>
                </c:pt>
                <c:pt idx="24">
                  <c:v>6.4158139534883718</c:v>
                </c:pt>
                <c:pt idx="25">
                  <c:v>6.3410852713178292</c:v>
                </c:pt>
                <c:pt idx="26">
                  <c:v>6.291090509113765</c:v>
                </c:pt>
                <c:pt idx="27">
                  <c:v>6.0992248062015495</c:v>
                </c:pt>
                <c:pt idx="28">
                  <c:v>6.0065996228786922</c:v>
                </c:pt>
                <c:pt idx="29">
                  <c:v>5.8160465116279072</c:v>
                </c:pt>
                <c:pt idx="30">
                  <c:v>5.8072941054055462</c:v>
                </c:pt>
                <c:pt idx="31">
                  <c:v>4.4784639868576415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D7-4346-B9E9-D0189C9117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07679704"/>
        <c:axId val="1007683304"/>
      </c:barChart>
      <c:catAx>
        <c:axId val="1007679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1007683304"/>
        <c:crosses val="autoZero"/>
        <c:auto val="1"/>
        <c:lblAlgn val="ctr"/>
        <c:lblOffset val="100"/>
        <c:noMultiLvlLbl val="0"/>
      </c:catAx>
      <c:valAx>
        <c:axId val="10076833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k-SK"/>
                  <a:t>Úroda</a:t>
                </a:r>
                <a:r>
                  <a:rPr lang="sk-SK" baseline="0"/>
                  <a:t> v t/ha pri 14% vlhkosti</a:t>
                </a:r>
                <a:endParaRPr lang="sk-SK"/>
              </a:p>
            </c:rich>
          </c:tx>
          <c:layout>
            <c:manualLayout>
              <c:xMode val="edge"/>
              <c:yMode val="edge"/>
              <c:x val="9.3054170820870714E-3"/>
              <c:y val="0.1865112632337263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k-SK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10076797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jpe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jpeg"/><Relationship Id="rId1" Type="http://schemas.openxmlformats.org/officeDocument/2006/relationships/chart" Target="../charts/chart2.xml"/><Relationship Id="rId4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38</xdr:row>
      <xdr:rowOff>125730</xdr:rowOff>
    </xdr:from>
    <xdr:to>
      <xdr:col>10</xdr:col>
      <xdr:colOff>601980</xdr:colOff>
      <xdr:row>55</xdr:row>
      <xdr:rowOff>137160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5DBD9A05-2505-9530-F1FC-4C8C433F22B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114300</xdr:colOff>
      <xdr:row>57</xdr:row>
      <xdr:rowOff>18511</xdr:rowOff>
    </xdr:from>
    <xdr:to>
      <xdr:col>2</xdr:col>
      <xdr:colOff>38100</xdr:colOff>
      <xdr:row>58</xdr:row>
      <xdr:rowOff>116765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5A3C88E9-5488-F18B-1128-2397941FED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8827231"/>
          <a:ext cx="1417320" cy="281134"/>
        </a:xfrm>
        <a:prstGeom prst="rect">
          <a:avLst/>
        </a:prstGeom>
      </xdr:spPr>
    </xdr:pic>
    <xdr:clientData/>
  </xdr:twoCellAnchor>
  <xdr:twoCellAnchor editAs="oneCell">
    <xdr:from>
      <xdr:col>6</xdr:col>
      <xdr:colOff>396240</xdr:colOff>
      <xdr:row>0</xdr:row>
      <xdr:rowOff>7620</xdr:rowOff>
    </xdr:from>
    <xdr:to>
      <xdr:col>10</xdr:col>
      <xdr:colOff>571500</xdr:colOff>
      <xdr:row>0</xdr:row>
      <xdr:rowOff>596467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15BEF6C2-2041-287A-EB89-D3B2A7E43E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18" t="38125" r="7580" b="37084"/>
        <a:stretch>
          <a:fillRect/>
        </a:stretch>
      </xdr:blipFill>
      <xdr:spPr>
        <a:xfrm>
          <a:off x="3444240" y="7620"/>
          <a:ext cx="2004060" cy="58884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38</xdr:row>
      <xdr:rowOff>125730</xdr:rowOff>
    </xdr:from>
    <xdr:to>
      <xdr:col>10</xdr:col>
      <xdr:colOff>601980</xdr:colOff>
      <xdr:row>55</xdr:row>
      <xdr:rowOff>137160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FA31C08B-D58D-47CF-9196-10A3F3B2C5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114300</xdr:colOff>
      <xdr:row>57</xdr:row>
      <xdr:rowOff>18511</xdr:rowOff>
    </xdr:from>
    <xdr:to>
      <xdr:col>2</xdr:col>
      <xdr:colOff>38100</xdr:colOff>
      <xdr:row>58</xdr:row>
      <xdr:rowOff>116765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D648428C-5CF8-45C2-850D-CEA20A6986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15410911"/>
          <a:ext cx="1409700" cy="281134"/>
        </a:xfrm>
        <a:prstGeom prst="rect">
          <a:avLst/>
        </a:prstGeom>
      </xdr:spPr>
    </xdr:pic>
    <xdr:clientData/>
  </xdr:twoCellAnchor>
  <xdr:twoCellAnchor editAs="oneCell">
    <xdr:from>
      <xdr:col>6</xdr:col>
      <xdr:colOff>396240</xdr:colOff>
      <xdr:row>0</xdr:row>
      <xdr:rowOff>7620</xdr:rowOff>
    </xdr:from>
    <xdr:to>
      <xdr:col>10</xdr:col>
      <xdr:colOff>571500</xdr:colOff>
      <xdr:row>0</xdr:row>
      <xdr:rowOff>596467</xdr:rowOff>
    </xdr:to>
    <xdr:pic>
      <xdr:nvPicPr>
        <xdr:cNvPr id="4" name="Picture 7">
          <a:extLst>
            <a:ext uri="{FF2B5EF4-FFF2-40B4-BE49-F238E27FC236}">
              <a16:creationId xmlns:a16="http://schemas.microsoft.com/office/drawing/2014/main" id="{DED628AE-DC83-498F-B0FA-55EE71E0812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18" t="38125" r="7580" b="37084"/>
        <a:stretch>
          <a:fillRect/>
        </a:stretch>
      </xdr:blipFill>
      <xdr:spPr>
        <a:xfrm>
          <a:off x="4099560" y="7620"/>
          <a:ext cx="2004060" cy="588847"/>
        </a:xfrm>
        <a:prstGeom prst="rect">
          <a:avLst/>
        </a:prstGeom>
      </xdr:spPr>
    </xdr:pic>
    <xdr:clientData/>
  </xdr:twoCellAnchor>
  <xdr:twoCellAnchor>
    <xdr:from>
      <xdr:col>11</xdr:col>
      <xdr:colOff>561974</xdr:colOff>
      <xdr:row>9</xdr:row>
      <xdr:rowOff>42861</xdr:rowOff>
    </xdr:from>
    <xdr:to>
      <xdr:col>27</xdr:col>
      <xdr:colOff>361949</xdr:colOff>
      <xdr:row>26</xdr:row>
      <xdr:rowOff>9524</xdr:rowOff>
    </xdr:to>
    <xdr:graphicFrame macro="">
      <xdr:nvGraphicFramePr>
        <xdr:cNvPr id="5" name="Graf 4">
          <a:extLst>
            <a:ext uri="{FF2B5EF4-FFF2-40B4-BE49-F238E27FC236}">
              <a16:creationId xmlns:a16="http://schemas.microsoft.com/office/drawing/2014/main" id="{17C2F5A3-7E2D-B1CF-D021-FA54DC6A5E7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6204A-A363-48B2-A845-C6422AA694FE}">
  <dimension ref="A1:K42"/>
  <sheetViews>
    <sheetView topLeftCell="A4" zoomScale="120" zoomScaleNormal="120" workbookViewId="0">
      <selection activeCell="P10" sqref="P10"/>
    </sheetView>
  </sheetViews>
  <sheetFormatPr defaultRowHeight="15" x14ac:dyDescent="0.25"/>
  <cols>
    <col min="2" max="2" width="12.7109375" customWidth="1"/>
    <col min="4" max="4" width="6.85546875" customWidth="1"/>
    <col min="5" max="5" width="8.7109375" customWidth="1"/>
    <col min="6" max="6" width="7.85546875" customWidth="1"/>
    <col min="9" max="9" width="0" hidden="1" customWidth="1"/>
  </cols>
  <sheetData>
    <row r="1" spans="1:11" ht="55.9" customHeight="1" x14ac:dyDescent="0.25"/>
    <row r="2" spans="1:11" ht="23.25" x14ac:dyDescent="0.25">
      <c r="A2" s="23" t="s">
        <v>49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14.45" customHeight="1" x14ac:dyDescent="0.2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1" ht="38.25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18</v>
      </c>
      <c r="F4" s="3" t="s">
        <v>17</v>
      </c>
      <c r="G4" s="3" t="s">
        <v>19</v>
      </c>
      <c r="H4" s="4" t="s">
        <v>20</v>
      </c>
      <c r="I4" s="3" t="s">
        <v>4</v>
      </c>
      <c r="J4" s="5" t="s">
        <v>21</v>
      </c>
      <c r="K4" s="3" t="s">
        <v>5</v>
      </c>
    </row>
    <row r="5" spans="1:11" x14ac:dyDescent="0.25">
      <c r="A5" s="6">
        <v>1</v>
      </c>
      <c r="B5" s="13" t="s">
        <v>6</v>
      </c>
      <c r="C5" s="7" t="s">
        <v>45</v>
      </c>
      <c r="D5" s="8">
        <v>300</v>
      </c>
      <c r="E5" s="8">
        <v>450</v>
      </c>
      <c r="F5" s="8">
        <v>304</v>
      </c>
      <c r="G5" s="18">
        <v>13.7</v>
      </c>
      <c r="H5" s="19">
        <f t="shared" ref="H5:H11" si="0">(100-G5)/86*F5/E5*10</f>
        <v>6.7791214470284231</v>
      </c>
      <c r="I5" s="7"/>
      <c r="J5" s="21">
        <f t="shared" ref="J5:J11" si="1">F5/E5*10</f>
        <v>6.7555555555555555</v>
      </c>
      <c r="K5" s="15">
        <f t="shared" ref="K5:K31" si="2">H5/$H$37</f>
        <v>1.006609009204811</v>
      </c>
    </row>
    <row r="6" spans="1:11" x14ac:dyDescent="0.25">
      <c r="A6" s="6">
        <v>2</v>
      </c>
      <c r="B6" s="13" t="s">
        <v>25</v>
      </c>
      <c r="C6" s="7" t="s">
        <v>45</v>
      </c>
      <c r="D6" s="8">
        <v>320</v>
      </c>
      <c r="E6" s="8">
        <v>450</v>
      </c>
      <c r="F6" s="8">
        <v>310</v>
      </c>
      <c r="G6" s="18">
        <v>14.2</v>
      </c>
      <c r="H6" s="19">
        <f t="shared" si="0"/>
        <v>6.872868217054263</v>
      </c>
      <c r="I6" s="7"/>
      <c r="J6" s="21">
        <f t="shared" si="1"/>
        <v>6.8888888888888893</v>
      </c>
      <c r="K6" s="15">
        <f t="shared" si="2"/>
        <v>1.0205291526967419</v>
      </c>
    </row>
    <row r="7" spans="1:11" x14ac:dyDescent="0.25">
      <c r="A7" s="6">
        <v>3</v>
      </c>
      <c r="B7" s="13" t="s">
        <v>7</v>
      </c>
      <c r="C7" s="7" t="s">
        <v>45</v>
      </c>
      <c r="D7" s="8">
        <v>330</v>
      </c>
      <c r="E7" s="8">
        <v>450</v>
      </c>
      <c r="F7" s="8">
        <v>299</v>
      </c>
      <c r="G7" s="18">
        <v>13.2</v>
      </c>
      <c r="H7" s="19">
        <f t="shared" si="0"/>
        <v>6.7062532299741591</v>
      </c>
      <c r="I7" s="7"/>
      <c r="J7" s="21">
        <f t="shared" si="1"/>
        <v>6.6444444444444439</v>
      </c>
      <c r="K7" s="15">
        <f t="shared" si="2"/>
        <v>0.99578905202530565</v>
      </c>
    </row>
    <row r="8" spans="1:11" x14ac:dyDescent="0.25">
      <c r="A8" s="6">
        <v>4</v>
      </c>
      <c r="B8" s="13" t="s">
        <v>26</v>
      </c>
      <c r="C8" s="7" t="s">
        <v>45</v>
      </c>
      <c r="D8" s="8">
        <v>330</v>
      </c>
      <c r="E8" s="8">
        <v>450</v>
      </c>
      <c r="F8" s="8">
        <v>338</v>
      </c>
      <c r="G8" s="18">
        <v>13.2</v>
      </c>
      <c r="H8" s="19">
        <f t="shared" si="0"/>
        <v>7.5809819121447024</v>
      </c>
      <c r="I8" s="7"/>
      <c r="J8" s="21">
        <f t="shared" si="1"/>
        <v>7.5111111111111111</v>
      </c>
      <c r="K8" s="15">
        <f t="shared" si="2"/>
        <v>1.1256745805503456</v>
      </c>
    </row>
    <row r="9" spans="1:11" x14ac:dyDescent="0.25">
      <c r="A9" s="6">
        <v>5</v>
      </c>
      <c r="B9" s="13" t="s">
        <v>8</v>
      </c>
      <c r="C9" s="7" t="s">
        <v>45</v>
      </c>
      <c r="D9" s="8">
        <v>340</v>
      </c>
      <c r="E9" s="8">
        <v>450</v>
      </c>
      <c r="F9" s="8">
        <v>319</v>
      </c>
      <c r="G9" s="18">
        <v>12.6</v>
      </c>
      <c r="H9" s="19">
        <f t="shared" si="0"/>
        <v>7.2042894056847562</v>
      </c>
      <c r="I9" s="7"/>
      <c r="J9" s="21">
        <f t="shared" si="1"/>
        <v>7.0888888888888886</v>
      </c>
      <c r="K9" s="15">
        <f t="shared" si="2"/>
        <v>1.0697407735422511</v>
      </c>
    </row>
    <row r="10" spans="1:11" x14ac:dyDescent="0.25">
      <c r="A10" s="6">
        <v>6</v>
      </c>
      <c r="B10" s="13" t="s">
        <v>27</v>
      </c>
      <c r="C10" s="7" t="s">
        <v>45</v>
      </c>
      <c r="D10" s="8">
        <v>350</v>
      </c>
      <c r="E10" s="8">
        <v>447</v>
      </c>
      <c r="F10" s="8">
        <v>345</v>
      </c>
      <c r="G10" s="18">
        <v>14.4</v>
      </c>
      <c r="H10" s="19">
        <f t="shared" si="0"/>
        <v>7.6822225690650843</v>
      </c>
      <c r="I10" s="7"/>
      <c r="J10" s="21">
        <f t="shared" si="1"/>
        <v>7.7181208053691277</v>
      </c>
      <c r="K10" s="15">
        <f t="shared" si="2"/>
        <v>1.140707466175745</v>
      </c>
    </row>
    <row r="11" spans="1:11" x14ac:dyDescent="0.25">
      <c r="A11" s="6">
        <v>7</v>
      </c>
      <c r="B11" s="13" t="s">
        <v>9</v>
      </c>
      <c r="C11" s="7" t="s">
        <v>45</v>
      </c>
      <c r="D11" s="8">
        <v>350</v>
      </c>
      <c r="E11" s="8">
        <v>447</v>
      </c>
      <c r="F11" s="8">
        <v>335</v>
      </c>
      <c r="G11" s="18">
        <v>13.5</v>
      </c>
      <c r="H11" s="19">
        <f t="shared" si="0"/>
        <v>7.5379792934810883</v>
      </c>
      <c r="I11" s="7"/>
      <c r="J11" s="21">
        <f t="shared" si="1"/>
        <v>7.4944071588366885</v>
      </c>
      <c r="K11" s="15">
        <f t="shared" si="2"/>
        <v>1.1192892659185851</v>
      </c>
    </row>
    <row r="12" spans="1:11" x14ac:dyDescent="0.25">
      <c r="A12" s="6">
        <v>8</v>
      </c>
      <c r="B12" s="13" t="s">
        <v>28</v>
      </c>
      <c r="C12" s="7" t="s">
        <v>45</v>
      </c>
      <c r="D12" s="8">
        <v>360</v>
      </c>
      <c r="E12" s="8">
        <v>447</v>
      </c>
      <c r="F12" s="8">
        <v>327</v>
      </c>
      <c r="G12" s="18">
        <v>12.8</v>
      </c>
      <c r="H12" s="19">
        <f t="shared" ref="H12:H31" si="3">(100-G12)/86*F12/E12*10</f>
        <v>7.4175120961448417</v>
      </c>
      <c r="I12" s="7"/>
      <c r="J12" s="21">
        <f t="shared" ref="J12:J31" si="4">F12/E12*10</f>
        <v>7.3154362416107386</v>
      </c>
      <c r="K12" s="15">
        <f t="shared" si="2"/>
        <v>1.1014014957849678</v>
      </c>
    </row>
    <row r="13" spans="1:11" x14ac:dyDescent="0.25">
      <c r="A13" s="6">
        <v>9</v>
      </c>
      <c r="B13" s="13" t="s">
        <v>10</v>
      </c>
      <c r="C13" s="7" t="s">
        <v>45</v>
      </c>
      <c r="D13" s="8">
        <v>380</v>
      </c>
      <c r="E13" s="8">
        <v>447</v>
      </c>
      <c r="F13" s="8">
        <v>331</v>
      </c>
      <c r="G13" s="18">
        <v>13.4</v>
      </c>
      <c r="H13" s="19">
        <f t="shared" si="3"/>
        <v>7.4565839446438789</v>
      </c>
      <c r="I13" s="7"/>
      <c r="J13" s="21">
        <f t="shared" si="4"/>
        <v>7.4049217002237135</v>
      </c>
      <c r="K13" s="15">
        <f t="shared" si="2"/>
        <v>1.1072031435372227</v>
      </c>
    </row>
    <row r="14" spans="1:11" x14ac:dyDescent="0.25">
      <c r="A14" s="6">
        <v>10</v>
      </c>
      <c r="B14" s="13" t="s">
        <v>29</v>
      </c>
      <c r="C14" s="7" t="s">
        <v>45</v>
      </c>
      <c r="D14" s="8">
        <v>370</v>
      </c>
      <c r="E14" s="8">
        <v>414</v>
      </c>
      <c r="F14" s="8">
        <v>335</v>
      </c>
      <c r="G14" s="18">
        <v>13.8</v>
      </c>
      <c r="H14" s="19">
        <f t="shared" si="3"/>
        <v>8.1106055499382084</v>
      </c>
      <c r="I14" s="7"/>
      <c r="J14" s="21">
        <f t="shared" si="4"/>
        <v>8.0917874396135261</v>
      </c>
      <c r="K14" s="15">
        <f t="shared" si="2"/>
        <v>1.2043166183802565</v>
      </c>
    </row>
    <row r="15" spans="1:11" x14ac:dyDescent="0.25">
      <c r="A15" s="6">
        <v>11</v>
      </c>
      <c r="B15" s="13" t="s">
        <v>11</v>
      </c>
      <c r="C15" s="7" t="s">
        <v>45</v>
      </c>
      <c r="D15" s="8">
        <v>390</v>
      </c>
      <c r="E15" s="8">
        <v>414</v>
      </c>
      <c r="F15" s="8">
        <v>286</v>
      </c>
      <c r="G15" s="18">
        <v>15.8</v>
      </c>
      <c r="H15" s="19">
        <f t="shared" si="3"/>
        <v>6.7636220649365235</v>
      </c>
      <c r="I15" s="7"/>
      <c r="J15" s="21">
        <f t="shared" si="4"/>
        <v>6.908212560386473</v>
      </c>
      <c r="K15" s="15">
        <f t="shared" si="2"/>
        <v>1.0043075579367189</v>
      </c>
    </row>
    <row r="16" spans="1:11" x14ac:dyDescent="0.25">
      <c r="A16" s="6">
        <v>12</v>
      </c>
      <c r="B16" s="13" t="s">
        <v>12</v>
      </c>
      <c r="C16" s="7" t="s">
        <v>45</v>
      </c>
      <c r="D16" s="8">
        <v>400</v>
      </c>
      <c r="E16" s="8">
        <v>444</v>
      </c>
      <c r="F16" s="8">
        <v>343</v>
      </c>
      <c r="G16" s="18">
        <v>13.8</v>
      </c>
      <c r="H16" s="19">
        <f t="shared" si="3"/>
        <v>7.7431908652838892</v>
      </c>
      <c r="I16" s="7"/>
      <c r="J16" s="21">
        <f t="shared" si="4"/>
        <v>7.7252252252252251</v>
      </c>
      <c r="K16" s="15">
        <f t="shared" si="2"/>
        <v>1.1497604440179723</v>
      </c>
    </row>
    <row r="17" spans="1:11" x14ac:dyDescent="0.25">
      <c r="A17" s="6">
        <v>13</v>
      </c>
      <c r="B17" s="13" t="s">
        <v>30</v>
      </c>
      <c r="C17" s="7" t="s">
        <v>45</v>
      </c>
      <c r="D17" s="8">
        <v>420</v>
      </c>
      <c r="E17" s="8">
        <v>444</v>
      </c>
      <c r="F17" s="8">
        <v>311</v>
      </c>
      <c r="G17" s="18">
        <v>15</v>
      </c>
      <c r="H17" s="19">
        <f t="shared" si="3"/>
        <v>6.9230567777079397</v>
      </c>
      <c r="I17" s="7"/>
      <c r="J17" s="21">
        <f t="shared" si="4"/>
        <v>7.0045045045045038</v>
      </c>
      <c r="K17" s="15">
        <f t="shared" si="2"/>
        <v>1.027981483755829</v>
      </c>
    </row>
    <row r="18" spans="1:11" x14ac:dyDescent="0.25">
      <c r="A18" s="6">
        <v>14</v>
      </c>
      <c r="B18" s="13" t="s">
        <v>13</v>
      </c>
      <c r="C18" s="7" t="s">
        <v>45</v>
      </c>
      <c r="D18" s="8">
        <v>410</v>
      </c>
      <c r="E18" s="8">
        <v>444</v>
      </c>
      <c r="F18" s="8">
        <v>296</v>
      </c>
      <c r="G18" s="18">
        <v>15.9</v>
      </c>
      <c r="H18" s="19">
        <f t="shared" si="3"/>
        <v>6.5193798449612403</v>
      </c>
      <c r="I18" s="7"/>
      <c r="J18" s="21">
        <f t="shared" si="4"/>
        <v>6.6666666666666661</v>
      </c>
      <c r="K18" s="15">
        <f t="shared" si="2"/>
        <v>0.96804084978339733</v>
      </c>
    </row>
    <row r="19" spans="1:11" x14ac:dyDescent="0.25">
      <c r="A19" s="6">
        <v>15</v>
      </c>
      <c r="B19" s="13" t="s">
        <v>14</v>
      </c>
      <c r="C19" s="7" t="s">
        <v>45</v>
      </c>
      <c r="D19" s="8">
        <v>420</v>
      </c>
      <c r="E19" s="8">
        <v>444</v>
      </c>
      <c r="F19" s="8">
        <v>276</v>
      </c>
      <c r="G19" s="18">
        <v>16.899999999999999</v>
      </c>
      <c r="H19" s="19">
        <f t="shared" si="3"/>
        <v>6.0065996228786922</v>
      </c>
      <c r="I19" s="7"/>
      <c r="J19" s="21">
        <f t="shared" si="4"/>
        <v>6.2162162162162158</v>
      </c>
      <c r="K19" s="15">
        <f t="shared" si="2"/>
        <v>0.89189983426632091</v>
      </c>
    </row>
    <row r="20" spans="1:11" x14ac:dyDescent="0.25">
      <c r="A20" s="6">
        <v>16</v>
      </c>
      <c r="B20" s="13" t="s">
        <v>31</v>
      </c>
      <c r="C20" s="7" t="s">
        <v>45</v>
      </c>
      <c r="D20" s="8">
        <v>440</v>
      </c>
      <c r="E20" s="8">
        <v>429</v>
      </c>
      <c r="F20" s="8">
        <v>289</v>
      </c>
      <c r="G20" s="18">
        <v>16.8</v>
      </c>
      <c r="H20" s="19">
        <f t="shared" si="3"/>
        <v>6.5172656800563775</v>
      </c>
      <c r="I20" s="7"/>
      <c r="J20" s="21">
        <f t="shared" si="4"/>
        <v>6.7365967365967361</v>
      </c>
      <c r="K20" s="15">
        <f t="shared" si="2"/>
        <v>0.96772692452673847</v>
      </c>
    </row>
    <row r="21" spans="1:11" x14ac:dyDescent="0.25">
      <c r="A21" s="6">
        <v>17</v>
      </c>
      <c r="B21" s="13" t="s">
        <v>15</v>
      </c>
      <c r="C21" s="7" t="s">
        <v>45</v>
      </c>
      <c r="D21" s="8">
        <v>450</v>
      </c>
      <c r="E21" s="8">
        <v>429</v>
      </c>
      <c r="F21" s="8">
        <v>296</v>
      </c>
      <c r="G21" s="18">
        <v>17.899999999999999</v>
      </c>
      <c r="H21" s="19">
        <f t="shared" si="3"/>
        <v>6.586870493847238</v>
      </c>
      <c r="I21" s="7"/>
      <c r="J21" s="21">
        <f t="shared" si="4"/>
        <v>6.8997668997668988</v>
      </c>
      <c r="K21" s="15">
        <f t="shared" si="2"/>
        <v>0.97806230989981158</v>
      </c>
    </row>
    <row r="22" spans="1:11" x14ac:dyDescent="0.25">
      <c r="A22" s="6">
        <v>18</v>
      </c>
      <c r="B22" s="13" t="s">
        <v>32</v>
      </c>
      <c r="C22" s="7" t="s">
        <v>48</v>
      </c>
      <c r="D22" s="8"/>
      <c r="E22" s="8">
        <v>444</v>
      </c>
      <c r="F22" s="8">
        <v>279</v>
      </c>
      <c r="G22" s="18">
        <v>13.9</v>
      </c>
      <c r="H22" s="19">
        <f t="shared" si="3"/>
        <v>6.291090509113765</v>
      </c>
      <c r="I22" s="7"/>
      <c r="J22" s="21">
        <f t="shared" si="4"/>
        <v>6.2837837837837842</v>
      </c>
      <c r="K22" s="15">
        <f t="shared" si="2"/>
        <v>0.93414293189461517</v>
      </c>
    </row>
    <row r="23" spans="1:11" x14ac:dyDescent="0.25">
      <c r="A23" s="6">
        <v>19</v>
      </c>
      <c r="B23" s="13" t="s">
        <v>33</v>
      </c>
      <c r="C23" s="7" t="s">
        <v>48</v>
      </c>
      <c r="D23" s="8"/>
      <c r="E23" s="8">
        <v>444</v>
      </c>
      <c r="F23" s="8">
        <v>294</v>
      </c>
      <c r="G23" s="18">
        <v>14.9</v>
      </c>
      <c r="H23" s="19">
        <f t="shared" si="3"/>
        <v>6.5523255813953485</v>
      </c>
      <c r="I23" s="7"/>
      <c r="J23" s="21">
        <f t="shared" si="4"/>
        <v>6.6216216216216219</v>
      </c>
      <c r="K23" s="15">
        <f t="shared" si="2"/>
        <v>0.97293285169966293</v>
      </c>
    </row>
    <row r="24" spans="1:11" x14ac:dyDescent="0.25">
      <c r="A24" s="6">
        <v>20</v>
      </c>
      <c r="B24" s="13" t="s">
        <v>34</v>
      </c>
      <c r="C24" s="7" t="s">
        <v>48</v>
      </c>
      <c r="D24" s="8"/>
      <c r="E24" s="8">
        <v>444</v>
      </c>
      <c r="F24" s="8">
        <v>328</v>
      </c>
      <c r="G24" s="18">
        <v>15.2</v>
      </c>
      <c r="H24" s="19">
        <f t="shared" si="3"/>
        <v>7.2843075633773307</v>
      </c>
      <c r="I24" s="7"/>
      <c r="J24" s="21">
        <f t="shared" si="4"/>
        <v>7.3873873873873874</v>
      </c>
      <c r="K24" s="15">
        <f t="shared" si="2"/>
        <v>1.0816224014290952</v>
      </c>
    </row>
    <row r="25" spans="1:11" x14ac:dyDescent="0.25">
      <c r="A25" s="6">
        <v>21</v>
      </c>
      <c r="B25" s="13" t="s">
        <v>35</v>
      </c>
      <c r="C25" s="7" t="s">
        <v>48</v>
      </c>
      <c r="D25" s="8"/>
      <c r="E25" s="8">
        <v>447</v>
      </c>
      <c r="F25" s="8">
        <v>299</v>
      </c>
      <c r="G25" s="18">
        <v>15.9</v>
      </c>
      <c r="H25" s="19">
        <f t="shared" si="3"/>
        <v>6.5412569585349356</v>
      </c>
      <c r="I25" s="7"/>
      <c r="J25" s="21">
        <f t="shared" si="4"/>
        <v>6.6890380313199103</v>
      </c>
      <c r="K25" s="15">
        <f t="shared" si="2"/>
        <v>0.9712893090108583</v>
      </c>
    </row>
    <row r="26" spans="1:11" x14ac:dyDescent="0.25">
      <c r="A26" s="6">
        <v>22</v>
      </c>
      <c r="B26" s="13" t="s">
        <v>36</v>
      </c>
      <c r="C26" s="7" t="s">
        <v>48</v>
      </c>
      <c r="D26" s="8"/>
      <c r="E26" s="8">
        <v>447</v>
      </c>
      <c r="F26" s="8">
        <v>307</v>
      </c>
      <c r="G26" s="18">
        <v>16.100000000000001</v>
      </c>
      <c r="H26" s="19">
        <f t="shared" si="3"/>
        <v>6.7003017532906721</v>
      </c>
      <c r="I26" s="7"/>
      <c r="J26" s="21">
        <f t="shared" si="4"/>
        <v>6.868008948545862</v>
      </c>
      <c r="K26" s="15">
        <f t="shared" si="2"/>
        <v>0.99490533721144936</v>
      </c>
    </row>
    <row r="27" spans="1:11" x14ac:dyDescent="0.25">
      <c r="A27" s="6">
        <v>23</v>
      </c>
      <c r="B27" s="13" t="s">
        <v>37</v>
      </c>
      <c r="C27" s="7" t="s">
        <v>48</v>
      </c>
      <c r="D27" s="8"/>
      <c r="E27" s="8">
        <v>447</v>
      </c>
      <c r="F27" s="8">
        <v>268</v>
      </c>
      <c r="G27" s="18">
        <v>16.7</v>
      </c>
      <c r="H27" s="19">
        <f t="shared" si="3"/>
        <v>5.8072941054055462</v>
      </c>
      <c r="I27" s="7"/>
      <c r="J27" s="21">
        <f t="shared" si="4"/>
        <v>5.9955257270693512</v>
      </c>
      <c r="K27" s="15">
        <f t="shared" si="2"/>
        <v>0.86230562636779784</v>
      </c>
    </row>
    <row r="28" spans="1:11" x14ac:dyDescent="0.25">
      <c r="A28" s="6">
        <v>24</v>
      </c>
      <c r="B28" s="13" t="s">
        <v>38</v>
      </c>
      <c r="C28" s="7" t="s">
        <v>48</v>
      </c>
      <c r="D28" s="8"/>
      <c r="E28" s="8">
        <v>447</v>
      </c>
      <c r="F28" s="8">
        <v>314</v>
      </c>
      <c r="G28" s="18">
        <v>18</v>
      </c>
      <c r="H28" s="19">
        <f t="shared" si="3"/>
        <v>6.6978825243223561</v>
      </c>
      <c r="I28" s="7"/>
      <c r="J28" s="21">
        <f t="shared" si="4"/>
        <v>7.0246085011185677</v>
      </c>
      <c r="K28" s="15">
        <f t="shared" si="2"/>
        <v>0.99454611401507131</v>
      </c>
    </row>
    <row r="29" spans="1:11" x14ac:dyDescent="0.25">
      <c r="A29" s="6">
        <v>25</v>
      </c>
      <c r="B29" s="13" t="s">
        <v>39</v>
      </c>
      <c r="C29" s="7" t="s">
        <v>48</v>
      </c>
      <c r="D29" s="8"/>
      <c r="E29" s="8">
        <v>450</v>
      </c>
      <c r="F29" s="8">
        <v>281</v>
      </c>
      <c r="G29" s="18">
        <v>19.899999999999999</v>
      </c>
      <c r="H29" s="19">
        <f t="shared" si="3"/>
        <v>5.8160465116279072</v>
      </c>
      <c r="I29" s="7"/>
      <c r="J29" s="21">
        <f t="shared" si="4"/>
        <v>6.2444444444444445</v>
      </c>
      <c r="K29" s="15">
        <f t="shared" si="2"/>
        <v>0.8636052418156831</v>
      </c>
    </row>
    <row r="30" spans="1:11" x14ac:dyDescent="0.25">
      <c r="A30" s="6">
        <v>26</v>
      </c>
      <c r="B30" s="13" t="s">
        <v>40</v>
      </c>
      <c r="C30" s="7" t="s">
        <v>46</v>
      </c>
      <c r="D30" s="8"/>
      <c r="E30" s="8">
        <v>450</v>
      </c>
      <c r="F30" s="8">
        <v>280</v>
      </c>
      <c r="G30" s="18">
        <v>15.7</v>
      </c>
      <c r="H30" s="19">
        <f t="shared" si="3"/>
        <v>6.0992248062015495</v>
      </c>
      <c r="I30" s="7"/>
      <c r="J30" s="21">
        <f t="shared" si="4"/>
        <v>6.2222222222222223</v>
      </c>
      <c r="K30" s="15">
        <f t="shared" si="2"/>
        <v>0.90565343711007951</v>
      </c>
    </row>
    <row r="31" spans="1:11" x14ac:dyDescent="0.25">
      <c r="A31" s="6">
        <v>27</v>
      </c>
      <c r="B31" s="13" t="s">
        <v>41</v>
      </c>
      <c r="C31" s="7" t="s">
        <v>46</v>
      </c>
      <c r="D31" s="8"/>
      <c r="E31" s="8">
        <v>450</v>
      </c>
      <c r="F31" s="8">
        <v>297</v>
      </c>
      <c r="G31" s="18">
        <v>16.399999999999999</v>
      </c>
      <c r="H31" s="19">
        <f t="shared" si="3"/>
        <v>6.4158139534883718</v>
      </c>
      <c r="I31" s="7"/>
      <c r="J31" s="21">
        <f t="shared" si="4"/>
        <v>6.6000000000000005</v>
      </c>
      <c r="K31" s="15">
        <f t="shared" si="2"/>
        <v>0.95266269787720681</v>
      </c>
    </row>
    <row r="32" spans="1:11" x14ac:dyDescent="0.25">
      <c r="A32" s="6">
        <v>28</v>
      </c>
      <c r="B32" s="13" t="s">
        <v>42</v>
      </c>
      <c r="C32" s="7" t="s">
        <v>46</v>
      </c>
      <c r="D32" s="8"/>
      <c r="E32" s="8">
        <v>450</v>
      </c>
      <c r="F32" s="8">
        <v>307</v>
      </c>
      <c r="G32" s="18">
        <v>14.9</v>
      </c>
      <c r="H32" s="19">
        <f t="shared" ref="H32:H36" si="5">(100-G32)/86*F32/E32*10</f>
        <v>6.7508268733850123</v>
      </c>
      <c r="I32" s="7"/>
      <c r="J32" s="21">
        <f t="shared" ref="J32:J36" si="6">F32/E32*10</f>
        <v>6.822222222222222</v>
      </c>
      <c r="K32" s="15">
        <f>H32/$H$37</f>
        <v>1.0024076428531947</v>
      </c>
    </row>
    <row r="33" spans="1:11" x14ac:dyDescent="0.25">
      <c r="A33" s="6">
        <v>29</v>
      </c>
      <c r="B33" s="13" t="s">
        <v>43</v>
      </c>
      <c r="C33" s="7" t="s">
        <v>22</v>
      </c>
      <c r="D33" s="8"/>
      <c r="E33" s="8">
        <v>453</v>
      </c>
      <c r="F33" s="8">
        <v>324</v>
      </c>
      <c r="G33" s="18">
        <v>19.5</v>
      </c>
      <c r="H33" s="19">
        <f t="shared" si="5"/>
        <v>6.694902202371785</v>
      </c>
      <c r="I33" s="7"/>
      <c r="J33" s="21">
        <f t="shared" si="6"/>
        <v>7.1523178807947021</v>
      </c>
      <c r="K33" s="15">
        <f>H33/$H$37</f>
        <v>0.9941035760034399</v>
      </c>
    </row>
    <row r="34" spans="1:11" x14ac:dyDescent="0.25">
      <c r="A34" s="6">
        <v>30</v>
      </c>
      <c r="B34" s="13" t="s">
        <v>23</v>
      </c>
      <c r="C34" s="7" t="s">
        <v>22</v>
      </c>
      <c r="D34" s="8"/>
      <c r="E34" s="8">
        <v>453</v>
      </c>
      <c r="F34" s="8">
        <v>324</v>
      </c>
      <c r="G34" s="18">
        <v>20.3</v>
      </c>
      <c r="H34" s="19">
        <f t="shared" si="5"/>
        <v>6.6283690127829971</v>
      </c>
      <c r="I34" s="7"/>
      <c r="J34" s="21">
        <f t="shared" si="6"/>
        <v>7.1523178807947021</v>
      </c>
      <c r="K34" s="15">
        <f>H34/$H$37</f>
        <v>0.9842242858071325</v>
      </c>
    </row>
    <row r="35" spans="1:11" x14ac:dyDescent="0.25">
      <c r="A35" s="6">
        <v>31</v>
      </c>
      <c r="B35" s="13" t="s">
        <v>24</v>
      </c>
      <c r="C35" s="7" t="s">
        <v>22</v>
      </c>
      <c r="D35" s="8"/>
      <c r="E35" s="8">
        <v>453</v>
      </c>
      <c r="F35" s="8">
        <v>302</v>
      </c>
      <c r="G35" s="18">
        <v>18.2</v>
      </c>
      <c r="H35" s="19">
        <f t="shared" si="5"/>
        <v>6.3410852713178292</v>
      </c>
      <c r="I35" s="7"/>
      <c r="J35" s="21">
        <f t="shared" si="6"/>
        <v>6.6666666666666661</v>
      </c>
      <c r="K35" s="15">
        <f>H35/$H$37</f>
        <v>0.94156648647184182</v>
      </c>
    </row>
    <row r="36" spans="1:11" x14ac:dyDescent="0.25">
      <c r="A36" s="6">
        <v>32</v>
      </c>
      <c r="B36" s="13" t="s">
        <v>44</v>
      </c>
      <c r="C36" s="7" t="s">
        <v>47</v>
      </c>
      <c r="D36" s="8"/>
      <c r="E36" s="8">
        <v>453</v>
      </c>
      <c r="F36" s="8">
        <v>226</v>
      </c>
      <c r="G36" s="18">
        <v>22.8</v>
      </c>
      <c r="H36" s="19">
        <f t="shared" si="5"/>
        <v>4.4784639868576415</v>
      </c>
      <c r="I36" s="7"/>
      <c r="J36" s="21">
        <f t="shared" si="6"/>
        <v>4.9889624724061807</v>
      </c>
      <c r="K36" s="15">
        <f>H36/$H$37</f>
        <v>0.66499209842984497</v>
      </c>
    </row>
    <row r="37" spans="1:11" x14ac:dyDescent="0.25">
      <c r="A37" s="24" t="s">
        <v>16</v>
      </c>
      <c r="B37" s="24"/>
      <c r="C37" s="24"/>
      <c r="D37" s="24"/>
      <c r="E37" s="24"/>
      <c r="F37" s="22">
        <f t="shared" ref="F37:K37" si="7">AVERAGE(F5:F36)</f>
        <v>305.3125</v>
      </c>
      <c r="G37" s="20">
        <f t="shared" si="7"/>
        <v>15.790624999999999</v>
      </c>
      <c r="H37" s="19">
        <f t="shared" si="7"/>
        <v>6.7346123321345122</v>
      </c>
      <c r="I37" s="14" t="e">
        <f t="shared" si="7"/>
        <v>#DIV/0!</v>
      </c>
      <c r="J37" s="21">
        <f t="shared" si="7"/>
        <v>6.8684337135719682</v>
      </c>
      <c r="K37" s="16">
        <f t="shared" si="7"/>
        <v>0.99999999999999989</v>
      </c>
    </row>
    <row r="38" spans="1:11" x14ac:dyDescent="0.25">
      <c r="A38" s="1"/>
      <c r="H38" s="9"/>
      <c r="J38" s="9"/>
    </row>
    <row r="39" spans="1:11" x14ac:dyDescent="0.25">
      <c r="A39" s="1"/>
      <c r="B39" s="10"/>
      <c r="H39" s="9"/>
      <c r="J39" s="9"/>
    </row>
    <row r="40" spans="1:11" x14ac:dyDescent="0.25">
      <c r="A40" s="1"/>
      <c r="H40" s="9"/>
      <c r="J40" s="9"/>
    </row>
    <row r="41" spans="1:11" x14ac:dyDescent="0.25">
      <c r="A41" s="1"/>
      <c r="H41" s="9"/>
      <c r="J41" s="2"/>
    </row>
    <row r="42" spans="1:11" x14ac:dyDescent="0.25">
      <c r="A42" s="1"/>
      <c r="F42" s="11"/>
      <c r="G42" s="12"/>
      <c r="H42" s="9"/>
      <c r="J42" s="2"/>
    </row>
  </sheetData>
  <autoFilter ref="A4:K4" xr:uid="{9B93D3A3-DAFE-4F1F-897D-653CCC8C7718}"/>
  <mergeCells count="2">
    <mergeCell ref="A2:K2"/>
    <mergeCell ref="A37:E37"/>
  </mergeCells>
  <pageMargins left="0.7" right="0.7" top="0.75" bottom="0.75" header="0.3" footer="0.3"/>
  <pageSetup paperSize="9" orientation="portrait" r:id="rId1"/>
  <headerFooter>
    <oddFooter>&amp;C_x000D_&amp;1#&amp;"Aptos"&amp;10&amp;K000000 ---Internal Use---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37946-1C4A-4076-B355-074DBB6CA418}">
  <dimension ref="A1:K42"/>
  <sheetViews>
    <sheetView tabSelected="1" topLeftCell="A3" zoomScaleNormal="100" workbookViewId="0">
      <selection activeCell="AC7" sqref="AC7"/>
    </sheetView>
  </sheetViews>
  <sheetFormatPr defaultRowHeight="15" x14ac:dyDescent="0.25"/>
  <cols>
    <col min="2" max="2" width="12.7109375" customWidth="1"/>
    <col min="4" max="4" width="6.85546875" customWidth="1"/>
    <col min="5" max="5" width="8.7109375" customWidth="1"/>
    <col min="6" max="6" width="7.85546875" customWidth="1"/>
    <col min="9" max="9" width="0" hidden="1" customWidth="1"/>
  </cols>
  <sheetData>
    <row r="1" spans="1:11" ht="55.9" customHeight="1" x14ac:dyDescent="0.25"/>
    <row r="2" spans="1:11" ht="23.25" x14ac:dyDescent="0.25">
      <c r="A2" s="23" t="s">
        <v>49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14.45" customHeight="1" x14ac:dyDescent="0.2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1" ht="38.25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18</v>
      </c>
      <c r="F4" s="3" t="s">
        <v>17</v>
      </c>
      <c r="G4" s="3" t="s">
        <v>19</v>
      </c>
      <c r="H4" s="4" t="s">
        <v>20</v>
      </c>
      <c r="I4" s="3" t="s">
        <v>4</v>
      </c>
      <c r="J4" s="5" t="s">
        <v>21</v>
      </c>
      <c r="K4" s="3" t="s">
        <v>5</v>
      </c>
    </row>
    <row r="5" spans="1:11" x14ac:dyDescent="0.25">
      <c r="A5" s="6">
        <v>10</v>
      </c>
      <c r="B5" s="13" t="s">
        <v>29</v>
      </c>
      <c r="C5" s="7" t="s">
        <v>45</v>
      </c>
      <c r="D5" s="8">
        <v>370</v>
      </c>
      <c r="E5" s="8">
        <v>414</v>
      </c>
      <c r="F5" s="8">
        <v>335</v>
      </c>
      <c r="G5" s="18">
        <v>13.8</v>
      </c>
      <c r="H5" s="19">
        <f t="shared" ref="H5:H36" si="0">(100-G5)/86*F5/E5*10</f>
        <v>8.1106055499382084</v>
      </c>
      <c r="I5" s="7"/>
      <c r="J5" s="21">
        <f t="shared" ref="J5:J36" si="1">F5/E5*10</f>
        <v>8.0917874396135261</v>
      </c>
      <c r="K5" s="15">
        <f t="shared" ref="K5:K36" si="2">H5/$H$37</f>
        <v>1.2043166183802567</v>
      </c>
    </row>
    <row r="6" spans="1:11" x14ac:dyDescent="0.25">
      <c r="A6" s="6">
        <v>12</v>
      </c>
      <c r="B6" s="13" t="s">
        <v>12</v>
      </c>
      <c r="C6" s="7" t="s">
        <v>45</v>
      </c>
      <c r="D6" s="8">
        <v>400</v>
      </c>
      <c r="E6" s="8">
        <v>444</v>
      </c>
      <c r="F6" s="8">
        <v>343</v>
      </c>
      <c r="G6" s="18">
        <v>13.8</v>
      </c>
      <c r="H6" s="19">
        <f t="shared" si="0"/>
        <v>7.7431908652838892</v>
      </c>
      <c r="I6" s="7"/>
      <c r="J6" s="21">
        <f t="shared" si="1"/>
        <v>7.7252252252252251</v>
      </c>
      <c r="K6" s="15">
        <f t="shared" si="2"/>
        <v>1.1497604440179725</v>
      </c>
    </row>
    <row r="7" spans="1:11" x14ac:dyDescent="0.25">
      <c r="A7" s="6">
        <v>6</v>
      </c>
      <c r="B7" s="13" t="s">
        <v>27</v>
      </c>
      <c r="C7" s="7" t="s">
        <v>45</v>
      </c>
      <c r="D7" s="8">
        <v>350</v>
      </c>
      <c r="E7" s="8">
        <v>447</v>
      </c>
      <c r="F7" s="8">
        <v>345</v>
      </c>
      <c r="G7" s="18">
        <v>14.4</v>
      </c>
      <c r="H7" s="19">
        <f t="shared" si="0"/>
        <v>7.6822225690650843</v>
      </c>
      <c r="I7" s="7"/>
      <c r="J7" s="21">
        <f t="shared" si="1"/>
        <v>7.7181208053691277</v>
      </c>
      <c r="K7" s="15">
        <f t="shared" si="2"/>
        <v>1.1407074661757453</v>
      </c>
    </row>
    <row r="8" spans="1:11" x14ac:dyDescent="0.25">
      <c r="A8" s="6">
        <v>4</v>
      </c>
      <c r="B8" s="13" t="s">
        <v>26</v>
      </c>
      <c r="C8" s="7" t="s">
        <v>45</v>
      </c>
      <c r="D8" s="8">
        <v>330</v>
      </c>
      <c r="E8" s="8">
        <v>450</v>
      </c>
      <c r="F8" s="8">
        <v>338</v>
      </c>
      <c r="G8" s="18">
        <v>13.2</v>
      </c>
      <c r="H8" s="19">
        <f t="shared" si="0"/>
        <v>7.5809819121447024</v>
      </c>
      <c r="I8" s="7"/>
      <c r="J8" s="21">
        <f t="shared" si="1"/>
        <v>7.5111111111111111</v>
      </c>
      <c r="K8" s="15">
        <f t="shared" si="2"/>
        <v>1.1256745805503459</v>
      </c>
    </row>
    <row r="9" spans="1:11" x14ac:dyDescent="0.25">
      <c r="A9" s="6">
        <v>7</v>
      </c>
      <c r="B9" s="13" t="s">
        <v>9</v>
      </c>
      <c r="C9" s="7" t="s">
        <v>45</v>
      </c>
      <c r="D9" s="8">
        <v>350</v>
      </c>
      <c r="E9" s="8">
        <v>447</v>
      </c>
      <c r="F9" s="8">
        <v>335</v>
      </c>
      <c r="G9" s="18">
        <v>13.5</v>
      </c>
      <c r="H9" s="19">
        <f t="shared" si="0"/>
        <v>7.5379792934810883</v>
      </c>
      <c r="I9" s="7"/>
      <c r="J9" s="21">
        <f t="shared" si="1"/>
        <v>7.4944071588366885</v>
      </c>
      <c r="K9" s="15">
        <f t="shared" si="2"/>
        <v>1.1192892659185851</v>
      </c>
    </row>
    <row r="10" spans="1:11" x14ac:dyDescent="0.25">
      <c r="A10" s="6">
        <v>9</v>
      </c>
      <c r="B10" s="13" t="s">
        <v>10</v>
      </c>
      <c r="C10" s="7" t="s">
        <v>45</v>
      </c>
      <c r="D10" s="8">
        <v>380</v>
      </c>
      <c r="E10" s="8">
        <v>447</v>
      </c>
      <c r="F10" s="8">
        <v>331</v>
      </c>
      <c r="G10" s="18">
        <v>13.4</v>
      </c>
      <c r="H10" s="19">
        <f t="shared" si="0"/>
        <v>7.4565839446438789</v>
      </c>
      <c r="I10" s="7"/>
      <c r="J10" s="21">
        <f t="shared" si="1"/>
        <v>7.4049217002237135</v>
      </c>
      <c r="K10" s="15">
        <f t="shared" si="2"/>
        <v>1.1072031435372229</v>
      </c>
    </row>
    <row r="11" spans="1:11" x14ac:dyDescent="0.25">
      <c r="A11" s="6">
        <v>8</v>
      </c>
      <c r="B11" s="13" t="s">
        <v>28</v>
      </c>
      <c r="C11" s="7" t="s">
        <v>45</v>
      </c>
      <c r="D11" s="8">
        <v>360</v>
      </c>
      <c r="E11" s="8">
        <v>447</v>
      </c>
      <c r="F11" s="8">
        <v>327</v>
      </c>
      <c r="G11" s="18">
        <v>12.8</v>
      </c>
      <c r="H11" s="19">
        <f t="shared" si="0"/>
        <v>7.4175120961448417</v>
      </c>
      <c r="I11" s="7"/>
      <c r="J11" s="21">
        <f t="shared" si="1"/>
        <v>7.3154362416107386</v>
      </c>
      <c r="K11" s="15">
        <f t="shared" si="2"/>
        <v>1.1014014957849678</v>
      </c>
    </row>
    <row r="12" spans="1:11" x14ac:dyDescent="0.25">
      <c r="A12" s="6">
        <v>20</v>
      </c>
      <c r="B12" s="13" t="s">
        <v>55</v>
      </c>
      <c r="C12" s="7" t="s">
        <v>48</v>
      </c>
      <c r="D12" s="8"/>
      <c r="E12" s="8">
        <v>444</v>
      </c>
      <c r="F12" s="8">
        <v>328</v>
      </c>
      <c r="G12" s="18">
        <v>15.2</v>
      </c>
      <c r="H12" s="19">
        <f t="shared" si="0"/>
        <v>7.2843075633773307</v>
      </c>
      <c r="I12" s="7"/>
      <c r="J12" s="21">
        <f t="shared" si="1"/>
        <v>7.3873873873873874</v>
      </c>
      <c r="K12" s="15">
        <f t="shared" si="2"/>
        <v>1.0816224014290954</v>
      </c>
    </row>
    <row r="13" spans="1:11" x14ac:dyDescent="0.25">
      <c r="A13" s="6">
        <v>5</v>
      </c>
      <c r="B13" s="13" t="s">
        <v>8</v>
      </c>
      <c r="C13" s="7" t="s">
        <v>45</v>
      </c>
      <c r="D13" s="8">
        <v>340</v>
      </c>
      <c r="E13" s="8">
        <v>450</v>
      </c>
      <c r="F13" s="8">
        <v>319</v>
      </c>
      <c r="G13" s="18">
        <v>12.6</v>
      </c>
      <c r="H13" s="19">
        <f t="shared" si="0"/>
        <v>7.2042894056847562</v>
      </c>
      <c r="I13" s="7"/>
      <c r="J13" s="21">
        <f t="shared" si="1"/>
        <v>7.0888888888888886</v>
      </c>
      <c r="K13" s="15">
        <f t="shared" si="2"/>
        <v>1.0697407735422511</v>
      </c>
    </row>
    <row r="14" spans="1:11" x14ac:dyDescent="0.25">
      <c r="A14" s="6">
        <v>13</v>
      </c>
      <c r="B14" s="13" t="s">
        <v>30</v>
      </c>
      <c r="C14" s="7" t="s">
        <v>45</v>
      </c>
      <c r="D14" s="8">
        <v>420</v>
      </c>
      <c r="E14" s="8">
        <v>444</v>
      </c>
      <c r="F14" s="8">
        <v>311</v>
      </c>
      <c r="G14" s="18">
        <v>15</v>
      </c>
      <c r="H14" s="19">
        <f t="shared" si="0"/>
        <v>6.9230567777079397</v>
      </c>
      <c r="I14" s="7"/>
      <c r="J14" s="21">
        <f t="shared" si="1"/>
        <v>7.0045045045045038</v>
      </c>
      <c r="K14" s="15">
        <f t="shared" si="2"/>
        <v>1.0279814837558292</v>
      </c>
    </row>
    <row r="15" spans="1:11" x14ac:dyDescent="0.25">
      <c r="A15" s="6">
        <v>2</v>
      </c>
      <c r="B15" s="13" t="s">
        <v>25</v>
      </c>
      <c r="C15" s="7" t="s">
        <v>45</v>
      </c>
      <c r="D15" s="8">
        <v>320</v>
      </c>
      <c r="E15" s="8">
        <v>450</v>
      </c>
      <c r="F15" s="8">
        <v>310</v>
      </c>
      <c r="G15" s="18">
        <v>14.2</v>
      </c>
      <c r="H15" s="19">
        <f t="shared" si="0"/>
        <v>6.872868217054263</v>
      </c>
      <c r="I15" s="7"/>
      <c r="J15" s="21">
        <f t="shared" si="1"/>
        <v>6.8888888888888893</v>
      </c>
      <c r="K15" s="15">
        <f t="shared" si="2"/>
        <v>1.0205291526967422</v>
      </c>
    </row>
    <row r="16" spans="1:11" x14ac:dyDescent="0.25">
      <c r="A16" s="6">
        <v>1</v>
      </c>
      <c r="B16" s="13" t="s">
        <v>6</v>
      </c>
      <c r="C16" s="7" t="s">
        <v>45</v>
      </c>
      <c r="D16" s="8">
        <v>300</v>
      </c>
      <c r="E16" s="8">
        <v>450</v>
      </c>
      <c r="F16" s="8">
        <v>304</v>
      </c>
      <c r="G16" s="18">
        <v>13.7</v>
      </c>
      <c r="H16" s="19">
        <f t="shared" si="0"/>
        <v>6.7791214470284231</v>
      </c>
      <c r="I16" s="7"/>
      <c r="J16" s="21">
        <f t="shared" si="1"/>
        <v>6.7555555555555555</v>
      </c>
      <c r="K16" s="15">
        <f t="shared" si="2"/>
        <v>1.0066090092048112</v>
      </c>
    </row>
    <row r="17" spans="1:11" x14ac:dyDescent="0.25">
      <c r="A17" s="6">
        <v>11</v>
      </c>
      <c r="B17" s="13" t="s">
        <v>11</v>
      </c>
      <c r="C17" s="7" t="s">
        <v>45</v>
      </c>
      <c r="D17" s="8">
        <v>390</v>
      </c>
      <c r="E17" s="8">
        <v>414</v>
      </c>
      <c r="F17" s="8">
        <v>286</v>
      </c>
      <c r="G17" s="18">
        <v>15.8</v>
      </c>
      <c r="H17" s="19">
        <f t="shared" si="0"/>
        <v>6.7636220649365235</v>
      </c>
      <c r="I17" s="7"/>
      <c r="J17" s="21">
        <f t="shared" si="1"/>
        <v>6.908212560386473</v>
      </c>
      <c r="K17" s="15">
        <f t="shared" si="2"/>
        <v>1.0043075579367191</v>
      </c>
    </row>
    <row r="18" spans="1:11" x14ac:dyDescent="0.25">
      <c r="A18" s="6">
        <v>28</v>
      </c>
      <c r="B18" s="25" t="s">
        <v>55</v>
      </c>
      <c r="C18" s="7" t="s">
        <v>46</v>
      </c>
      <c r="D18" s="8"/>
      <c r="E18" s="8">
        <v>450</v>
      </c>
      <c r="F18" s="8">
        <v>307</v>
      </c>
      <c r="G18" s="18">
        <v>14.9</v>
      </c>
      <c r="H18" s="19">
        <f t="shared" si="0"/>
        <v>6.7508268733850123</v>
      </c>
      <c r="I18" s="7"/>
      <c r="J18" s="21">
        <f t="shared" si="1"/>
        <v>6.822222222222222</v>
      </c>
      <c r="K18" s="15">
        <f t="shared" si="2"/>
        <v>1.0024076428531947</v>
      </c>
    </row>
    <row r="19" spans="1:11" x14ac:dyDescent="0.25">
      <c r="A19" s="6">
        <v>3</v>
      </c>
      <c r="B19" s="13" t="s">
        <v>7</v>
      </c>
      <c r="C19" s="7" t="s">
        <v>45</v>
      </c>
      <c r="D19" s="8">
        <v>330</v>
      </c>
      <c r="E19" s="8">
        <v>450</v>
      </c>
      <c r="F19" s="8">
        <v>299</v>
      </c>
      <c r="G19" s="18">
        <v>13.2</v>
      </c>
      <c r="H19" s="19">
        <f t="shared" si="0"/>
        <v>6.7062532299741591</v>
      </c>
      <c r="I19" s="7"/>
      <c r="J19" s="21">
        <f t="shared" si="1"/>
        <v>6.6444444444444439</v>
      </c>
      <c r="K19" s="15">
        <f t="shared" si="2"/>
        <v>0.99578905202530588</v>
      </c>
    </row>
    <row r="20" spans="1:11" x14ac:dyDescent="0.25">
      <c r="A20" s="6">
        <v>22</v>
      </c>
      <c r="B20" s="25" t="s">
        <v>55</v>
      </c>
      <c r="C20" s="7" t="s">
        <v>48</v>
      </c>
      <c r="D20" s="8"/>
      <c r="E20" s="8">
        <v>447</v>
      </c>
      <c r="F20" s="8">
        <v>307</v>
      </c>
      <c r="G20" s="18">
        <v>16.100000000000001</v>
      </c>
      <c r="H20" s="19">
        <f t="shared" si="0"/>
        <v>6.7003017532906721</v>
      </c>
      <c r="I20" s="7"/>
      <c r="J20" s="21">
        <f t="shared" si="1"/>
        <v>6.868008948545862</v>
      </c>
      <c r="K20" s="15">
        <f t="shared" si="2"/>
        <v>0.99490533721144947</v>
      </c>
    </row>
    <row r="21" spans="1:11" x14ac:dyDescent="0.25">
      <c r="A21" s="6">
        <v>24</v>
      </c>
      <c r="B21" s="25" t="s">
        <v>55</v>
      </c>
      <c r="C21" s="7" t="s">
        <v>48</v>
      </c>
      <c r="D21" s="8"/>
      <c r="E21" s="8">
        <v>447</v>
      </c>
      <c r="F21" s="8">
        <v>314</v>
      </c>
      <c r="G21" s="18">
        <v>18</v>
      </c>
      <c r="H21" s="19">
        <f t="shared" si="0"/>
        <v>6.6978825243223561</v>
      </c>
      <c r="I21" s="7"/>
      <c r="J21" s="21">
        <f t="shared" si="1"/>
        <v>7.0246085011185677</v>
      </c>
      <c r="K21" s="15">
        <f t="shared" si="2"/>
        <v>0.99454611401507154</v>
      </c>
    </row>
    <row r="22" spans="1:11" x14ac:dyDescent="0.25">
      <c r="A22" s="6">
        <v>29</v>
      </c>
      <c r="B22" s="25" t="s">
        <v>55</v>
      </c>
      <c r="C22" s="7" t="s">
        <v>22</v>
      </c>
      <c r="D22" s="8"/>
      <c r="E22" s="8">
        <v>453</v>
      </c>
      <c r="F22" s="8">
        <v>324</v>
      </c>
      <c r="G22" s="18">
        <v>19.5</v>
      </c>
      <c r="H22" s="19">
        <f t="shared" si="0"/>
        <v>6.694902202371785</v>
      </c>
      <c r="I22" s="7"/>
      <c r="J22" s="21">
        <f t="shared" si="1"/>
        <v>7.1523178807947021</v>
      </c>
      <c r="K22" s="15">
        <f t="shared" si="2"/>
        <v>0.99410357600344013</v>
      </c>
    </row>
    <row r="23" spans="1:11" x14ac:dyDescent="0.25">
      <c r="A23" s="6">
        <v>30</v>
      </c>
      <c r="B23" s="25" t="s">
        <v>55</v>
      </c>
      <c r="C23" s="7" t="s">
        <v>22</v>
      </c>
      <c r="D23" s="8"/>
      <c r="E23" s="8">
        <v>453</v>
      </c>
      <c r="F23" s="8">
        <v>324</v>
      </c>
      <c r="G23" s="18">
        <v>20.3</v>
      </c>
      <c r="H23" s="19">
        <f t="shared" si="0"/>
        <v>6.6283690127829971</v>
      </c>
      <c r="I23" s="7"/>
      <c r="J23" s="21">
        <f t="shared" si="1"/>
        <v>7.1523178807947021</v>
      </c>
      <c r="K23" s="15">
        <f t="shared" si="2"/>
        <v>0.98422428580713262</v>
      </c>
    </row>
    <row r="24" spans="1:11" x14ac:dyDescent="0.25">
      <c r="A24" s="6">
        <v>17</v>
      </c>
      <c r="B24" s="13" t="s">
        <v>15</v>
      </c>
      <c r="C24" s="7" t="s">
        <v>45</v>
      </c>
      <c r="D24" s="8">
        <v>450</v>
      </c>
      <c r="E24" s="8">
        <v>429</v>
      </c>
      <c r="F24" s="8">
        <v>296</v>
      </c>
      <c r="G24" s="18">
        <v>17.899999999999999</v>
      </c>
      <c r="H24" s="19">
        <f t="shared" si="0"/>
        <v>6.586870493847238</v>
      </c>
      <c r="I24" s="7"/>
      <c r="J24" s="21">
        <f t="shared" si="1"/>
        <v>6.8997668997668988</v>
      </c>
      <c r="K24" s="15">
        <f t="shared" si="2"/>
        <v>0.97806230989981169</v>
      </c>
    </row>
    <row r="25" spans="1:11" x14ac:dyDescent="0.25">
      <c r="A25" s="6">
        <v>19</v>
      </c>
      <c r="B25" s="13" t="s">
        <v>55</v>
      </c>
      <c r="C25" s="7" t="s">
        <v>48</v>
      </c>
      <c r="D25" s="8"/>
      <c r="E25" s="8">
        <v>444</v>
      </c>
      <c r="F25" s="8">
        <v>294</v>
      </c>
      <c r="G25" s="18">
        <v>14.9</v>
      </c>
      <c r="H25" s="19">
        <f t="shared" si="0"/>
        <v>6.5523255813953485</v>
      </c>
      <c r="I25" s="7"/>
      <c r="J25" s="21">
        <f t="shared" si="1"/>
        <v>6.6216216216216219</v>
      </c>
      <c r="K25" s="15">
        <f t="shared" si="2"/>
        <v>0.97293285169966304</v>
      </c>
    </row>
    <row r="26" spans="1:11" x14ac:dyDescent="0.25">
      <c r="A26" s="6">
        <v>21</v>
      </c>
      <c r="B26" s="13" t="s">
        <v>55</v>
      </c>
      <c r="C26" s="7" t="s">
        <v>48</v>
      </c>
      <c r="D26" s="8"/>
      <c r="E26" s="8">
        <v>447</v>
      </c>
      <c r="F26" s="8">
        <v>299</v>
      </c>
      <c r="G26" s="18">
        <v>15.9</v>
      </c>
      <c r="H26" s="19">
        <f t="shared" si="0"/>
        <v>6.5412569585349356</v>
      </c>
      <c r="I26" s="7"/>
      <c r="J26" s="21">
        <f t="shared" si="1"/>
        <v>6.6890380313199103</v>
      </c>
      <c r="K26" s="15">
        <f t="shared" si="2"/>
        <v>0.97128930901085853</v>
      </c>
    </row>
    <row r="27" spans="1:11" x14ac:dyDescent="0.25">
      <c r="A27" s="6">
        <v>14</v>
      </c>
      <c r="B27" s="13" t="s">
        <v>13</v>
      </c>
      <c r="C27" s="7" t="s">
        <v>45</v>
      </c>
      <c r="D27" s="8">
        <v>410</v>
      </c>
      <c r="E27" s="8">
        <v>444</v>
      </c>
      <c r="F27" s="8">
        <v>296</v>
      </c>
      <c r="G27" s="18">
        <v>15.9</v>
      </c>
      <c r="H27" s="19">
        <f t="shared" si="0"/>
        <v>6.5193798449612403</v>
      </c>
      <c r="I27" s="7"/>
      <c r="J27" s="21">
        <f t="shared" si="1"/>
        <v>6.6666666666666661</v>
      </c>
      <c r="K27" s="15">
        <f t="shared" si="2"/>
        <v>0.96804084978339744</v>
      </c>
    </row>
    <row r="28" spans="1:11" x14ac:dyDescent="0.25">
      <c r="A28" s="6">
        <v>16</v>
      </c>
      <c r="B28" s="13" t="s">
        <v>31</v>
      </c>
      <c r="C28" s="7" t="s">
        <v>45</v>
      </c>
      <c r="D28" s="8">
        <v>440</v>
      </c>
      <c r="E28" s="8">
        <v>429</v>
      </c>
      <c r="F28" s="8">
        <v>289</v>
      </c>
      <c r="G28" s="18">
        <v>16.8</v>
      </c>
      <c r="H28" s="19">
        <f t="shared" si="0"/>
        <v>6.5172656800563775</v>
      </c>
      <c r="I28" s="7"/>
      <c r="J28" s="21">
        <f t="shared" si="1"/>
        <v>6.7365967365967361</v>
      </c>
      <c r="K28" s="15">
        <f t="shared" si="2"/>
        <v>0.9677269245267387</v>
      </c>
    </row>
    <row r="29" spans="1:11" x14ac:dyDescent="0.25">
      <c r="A29" s="6">
        <v>27</v>
      </c>
      <c r="B29" s="13" t="s">
        <v>55</v>
      </c>
      <c r="C29" s="7" t="s">
        <v>46</v>
      </c>
      <c r="D29" s="8"/>
      <c r="E29" s="8">
        <v>450</v>
      </c>
      <c r="F29" s="8">
        <v>297</v>
      </c>
      <c r="G29" s="18">
        <v>16.399999999999999</v>
      </c>
      <c r="H29" s="19">
        <f t="shared" si="0"/>
        <v>6.4158139534883718</v>
      </c>
      <c r="I29" s="7"/>
      <c r="J29" s="21">
        <f t="shared" si="1"/>
        <v>6.6000000000000005</v>
      </c>
      <c r="K29" s="15">
        <f t="shared" si="2"/>
        <v>0.95266269787720692</v>
      </c>
    </row>
    <row r="30" spans="1:11" x14ac:dyDescent="0.25">
      <c r="A30" s="6">
        <v>31</v>
      </c>
      <c r="B30" s="13" t="s">
        <v>55</v>
      </c>
      <c r="C30" s="7" t="s">
        <v>22</v>
      </c>
      <c r="D30" s="8"/>
      <c r="E30" s="8">
        <v>453</v>
      </c>
      <c r="F30" s="8">
        <v>302</v>
      </c>
      <c r="G30" s="18">
        <v>18.2</v>
      </c>
      <c r="H30" s="19">
        <f t="shared" si="0"/>
        <v>6.3410852713178292</v>
      </c>
      <c r="I30" s="7"/>
      <c r="J30" s="21">
        <f t="shared" si="1"/>
        <v>6.6666666666666661</v>
      </c>
      <c r="K30" s="15">
        <f t="shared" si="2"/>
        <v>0.94156648647184193</v>
      </c>
    </row>
    <row r="31" spans="1:11" x14ac:dyDescent="0.25">
      <c r="A31" s="6">
        <v>18</v>
      </c>
      <c r="B31" s="13" t="s">
        <v>55</v>
      </c>
      <c r="C31" s="7" t="s">
        <v>48</v>
      </c>
      <c r="D31" s="8"/>
      <c r="E31" s="8">
        <v>444</v>
      </c>
      <c r="F31" s="8">
        <v>279</v>
      </c>
      <c r="G31" s="18">
        <v>13.9</v>
      </c>
      <c r="H31" s="19">
        <f t="shared" si="0"/>
        <v>6.291090509113765</v>
      </c>
      <c r="I31" s="7"/>
      <c r="J31" s="21">
        <f t="shared" si="1"/>
        <v>6.2837837837837842</v>
      </c>
      <c r="K31" s="15">
        <f t="shared" si="2"/>
        <v>0.93414293189461528</v>
      </c>
    </row>
    <row r="32" spans="1:11" x14ac:dyDescent="0.25">
      <c r="A32" s="6">
        <v>26</v>
      </c>
      <c r="B32" s="13" t="s">
        <v>55</v>
      </c>
      <c r="C32" s="7" t="s">
        <v>46</v>
      </c>
      <c r="D32" s="8"/>
      <c r="E32" s="8">
        <v>450</v>
      </c>
      <c r="F32" s="8">
        <v>280</v>
      </c>
      <c r="G32" s="18">
        <v>15.7</v>
      </c>
      <c r="H32" s="19">
        <f t="shared" si="0"/>
        <v>6.0992248062015495</v>
      </c>
      <c r="I32" s="7"/>
      <c r="J32" s="21">
        <f t="shared" si="1"/>
        <v>6.2222222222222223</v>
      </c>
      <c r="K32" s="15">
        <f t="shared" si="2"/>
        <v>0.90565343711007962</v>
      </c>
    </row>
    <row r="33" spans="1:11" x14ac:dyDescent="0.25">
      <c r="A33" s="6">
        <v>15</v>
      </c>
      <c r="B33" s="13" t="s">
        <v>14</v>
      </c>
      <c r="C33" s="7" t="s">
        <v>45</v>
      </c>
      <c r="D33" s="8">
        <v>420</v>
      </c>
      <c r="E33" s="8">
        <v>444</v>
      </c>
      <c r="F33" s="8">
        <v>276</v>
      </c>
      <c r="G33" s="18">
        <v>16.899999999999999</v>
      </c>
      <c r="H33" s="19">
        <f t="shared" si="0"/>
        <v>6.0065996228786922</v>
      </c>
      <c r="I33" s="7"/>
      <c r="J33" s="21">
        <f t="shared" si="1"/>
        <v>6.2162162162162158</v>
      </c>
      <c r="K33" s="15">
        <f t="shared" si="2"/>
        <v>0.89189983426632102</v>
      </c>
    </row>
    <row r="34" spans="1:11" x14ac:dyDescent="0.25">
      <c r="A34" s="6">
        <v>25</v>
      </c>
      <c r="B34" s="13" t="s">
        <v>55</v>
      </c>
      <c r="C34" s="7" t="s">
        <v>48</v>
      </c>
      <c r="D34" s="8"/>
      <c r="E34" s="8">
        <v>450</v>
      </c>
      <c r="F34" s="8">
        <v>281</v>
      </c>
      <c r="G34" s="18">
        <v>19.899999999999999</v>
      </c>
      <c r="H34" s="19">
        <f t="shared" si="0"/>
        <v>5.8160465116279072</v>
      </c>
      <c r="I34" s="7"/>
      <c r="J34" s="21">
        <f t="shared" si="1"/>
        <v>6.2444444444444445</v>
      </c>
      <c r="K34" s="15">
        <f t="shared" si="2"/>
        <v>0.86360524181568321</v>
      </c>
    </row>
    <row r="35" spans="1:11" x14ac:dyDescent="0.25">
      <c r="A35" s="6">
        <v>23</v>
      </c>
      <c r="B35" s="13" t="s">
        <v>55</v>
      </c>
      <c r="C35" s="7" t="s">
        <v>48</v>
      </c>
      <c r="D35" s="8"/>
      <c r="E35" s="8">
        <v>447</v>
      </c>
      <c r="F35" s="8">
        <v>268</v>
      </c>
      <c r="G35" s="18">
        <v>16.7</v>
      </c>
      <c r="H35" s="19">
        <f t="shared" si="0"/>
        <v>5.8072941054055462</v>
      </c>
      <c r="I35" s="7"/>
      <c r="J35" s="21">
        <f t="shared" si="1"/>
        <v>5.9955257270693512</v>
      </c>
      <c r="K35" s="15">
        <f t="shared" si="2"/>
        <v>0.86230562636779795</v>
      </c>
    </row>
    <row r="36" spans="1:11" x14ac:dyDescent="0.25">
      <c r="A36" s="6">
        <v>32</v>
      </c>
      <c r="B36" s="13" t="s">
        <v>55</v>
      </c>
      <c r="C36" s="7" t="s">
        <v>47</v>
      </c>
      <c r="D36" s="8"/>
      <c r="E36" s="8">
        <v>453</v>
      </c>
      <c r="F36" s="8">
        <v>226</v>
      </c>
      <c r="G36" s="18">
        <v>22.8</v>
      </c>
      <c r="H36" s="19">
        <f t="shared" si="0"/>
        <v>4.4784639868576415</v>
      </c>
      <c r="I36" s="7"/>
      <c r="J36" s="21">
        <f t="shared" si="1"/>
        <v>4.9889624724061807</v>
      </c>
      <c r="K36" s="15">
        <f t="shared" si="2"/>
        <v>0.66499209842984508</v>
      </c>
    </row>
    <row r="37" spans="1:11" x14ac:dyDescent="0.25">
      <c r="A37" s="24" t="s">
        <v>16</v>
      </c>
      <c r="B37" s="24"/>
      <c r="C37" s="24"/>
      <c r="D37" s="24"/>
      <c r="E37" s="24"/>
      <c r="F37" s="22">
        <f t="shared" ref="F37:K37" si="3">AVERAGE(F5:F36)</f>
        <v>305.3125</v>
      </c>
      <c r="G37" s="20">
        <f t="shared" si="3"/>
        <v>15.790624999999993</v>
      </c>
      <c r="H37" s="19">
        <f t="shared" si="3"/>
        <v>6.7346123321345113</v>
      </c>
      <c r="I37" s="14" t="e">
        <f t="shared" si="3"/>
        <v>#DIV/0!</v>
      </c>
      <c r="J37" s="21">
        <f t="shared" si="3"/>
        <v>6.8684337135719682</v>
      </c>
      <c r="K37" s="16">
        <f t="shared" si="3"/>
        <v>1.0000000000000002</v>
      </c>
    </row>
    <row r="38" spans="1:11" x14ac:dyDescent="0.25">
      <c r="A38" s="1"/>
      <c r="H38" s="9"/>
      <c r="J38" s="9"/>
    </row>
    <row r="39" spans="1:11" x14ac:dyDescent="0.25">
      <c r="A39" s="1"/>
      <c r="B39" s="10"/>
      <c r="H39" s="9"/>
      <c r="J39" s="9"/>
    </row>
    <row r="40" spans="1:11" x14ac:dyDescent="0.25">
      <c r="A40" s="1"/>
      <c r="H40" s="9"/>
      <c r="J40" s="9"/>
    </row>
    <row r="41" spans="1:11" x14ac:dyDescent="0.25">
      <c r="A41" s="1"/>
      <c r="H41" s="9"/>
      <c r="J41" s="2"/>
    </row>
    <row r="42" spans="1:11" x14ac:dyDescent="0.25">
      <c r="A42" s="1"/>
      <c r="F42" s="11"/>
      <c r="G42" s="12"/>
      <c r="H42" s="9"/>
      <c r="J42" s="2"/>
    </row>
  </sheetData>
  <autoFilter ref="A4:K4" xr:uid="{9B93D3A3-DAFE-4F1F-897D-653CCC8C7718}"/>
  <sortState xmlns:xlrd2="http://schemas.microsoft.com/office/spreadsheetml/2017/richdata2" ref="A5:K36">
    <sortCondition descending="1" ref="H5:H36"/>
  </sortState>
  <mergeCells count="2">
    <mergeCell ref="A2:K2"/>
    <mergeCell ref="A37:E37"/>
  </mergeCells>
  <pageMargins left="0.7" right="0.7" top="0.75" bottom="0.75" header="0.3" footer="0.3"/>
  <pageSetup paperSize="9" orientation="portrait" r:id="rId1"/>
  <headerFooter>
    <oddFooter>&amp;C_x000D_&amp;1#&amp;"Aptos"&amp;10&amp;K000000 ---Internal Use---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01B0C-5E83-4A0D-8773-595F546FD089}">
  <dimension ref="A3:K36"/>
  <sheetViews>
    <sheetView workbookViewId="0">
      <selection activeCell="O16" sqref="O16"/>
    </sheetView>
  </sheetViews>
  <sheetFormatPr defaultRowHeight="15" x14ac:dyDescent="0.25"/>
  <sheetData>
    <row r="3" spans="1:11" x14ac:dyDescent="0.25">
      <c r="A3" t="s">
        <v>0</v>
      </c>
      <c r="B3" t="s">
        <v>1</v>
      </c>
      <c r="C3" t="s">
        <v>2</v>
      </c>
      <c r="D3" t="s">
        <v>3</v>
      </c>
      <c r="E3" t="s">
        <v>50</v>
      </c>
      <c r="F3" t="s">
        <v>51</v>
      </c>
      <c r="G3" t="s">
        <v>52</v>
      </c>
      <c r="H3" t="s">
        <v>53</v>
      </c>
      <c r="I3" t="s">
        <v>4</v>
      </c>
      <c r="J3" t="s">
        <v>54</v>
      </c>
      <c r="K3" t="s">
        <v>5</v>
      </c>
    </row>
    <row r="4" spans="1:11" x14ac:dyDescent="0.25">
      <c r="A4">
        <v>10</v>
      </c>
      <c r="B4" t="s">
        <v>29</v>
      </c>
      <c r="C4" t="s">
        <v>45</v>
      </c>
      <c r="D4">
        <v>370</v>
      </c>
      <c r="E4">
        <v>414</v>
      </c>
      <c r="F4">
        <v>335</v>
      </c>
      <c r="G4">
        <v>13.8</v>
      </c>
      <c r="H4">
        <v>8.1106055499382084</v>
      </c>
      <c r="J4">
        <v>8.0917874396135261</v>
      </c>
      <c r="K4">
        <v>1.2043166183802567</v>
      </c>
    </row>
    <row r="5" spans="1:11" x14ac:dyDescent="0.25">
      <c r="A5">
        <v>12</v>
      </c>
      <c r="B5" t="s">
        <v>12</v>
      </c>
      <c r="C5" t="s">
        <v>45</v>
      </c>
      <c r="D5">
        <v>400</v>
      </c>
      <c r="E5">
        <v>444</v>
      </c>
      <c r="F5">
        <v>343</v>
      </c>
      <c r="G5">
        <v>13.8</v>
      </c>
      <c r="H5">
        <v>7.7431908652838892</v>
      </c>
      <c r="J5">
        <v>7.7252252252252251</v>
      </c>
      <c r="K5">
        <v>1.1497604440179725</v>
      </c>
    </row>
    <row r="6" spans="1:11" x14ac:dyDescent="0.25">
      <c r="A6">
        <v>6</v>
      </c>
      <c r="B6" t="s">
        <v>27</v>
      </c>
      <c r="C6" t="s">
        <v>45</v>
      </c>
      <c r="D6">
        <v>350</v>
      </c>
      <c r="E6">
        <v>447</v>
      </c>
      <c r="F6">
        <v>345</v>
      </c>
      <c r="G6">
        <v>14.4</v>
      </c>
      <c r="H6">
        <v>7.6822225690650843</v>
      </c>
      <c r="J6">
        <v>7.7181208053691277</v>
      </c>
      <c r="K6">
        <v>1.1407074661757453</v>
      </c>
    </row>
    <row r="7" spans="1:11" x14ac:dyDescent="0.25">
      <c r="A7">
        <v>4</v>
      </c>
      <c r="B7" t="s">
        <v>26</v>
      </c>
      <c r="C7" t="s">
        <v>45</v>
      </c>
      <c r="D7">
        <v>330</v>
      </c>
      <c r="E7">
        <v>450</v>
      </c>
      <c r="F7">
        <v>338</v>
      </c>
      <c r="G7">
        <v>13.2</v>
      </c>
      <c r="H7">
        <v>7.5809819121447024</v>
      </c>
      <c r="J7">
        <v>7.5111111111111111</v>
      </c>
      <c r="K7">
        <v>1.1256745805503459</v>
      </c>
    </row>
    <row r="8" spans="1:11" x14ac:dyDescent="0.25">
      <c r="A8">
        <v>7</v>
      </c>
      <c r="B8" t="s">
        <v>9</v>
      </c>
      <c r="C8" t="s">
        <v>45</v>
      </c>
      <c r="D8">
        <v>350</v>
      </c>
      <c r="E8">
        <v>447</v>
      </c>
      <c r="F8">
        <v>335</v>
      </c>
      <c r="G8">
        <v>13.5</v>
      </c>
      <c r="H8">
        <v>7.5379792934810883</v>
      </c>
      <c r="J8">
        <v>7.4944071588366885</v>
      </c>
      <c r="K8">
        <v>1.1192892659185851</v>
      </c>
    </row>
    <row r="9" spans="1:11" x14ac:dyDescent="0.25">
      <c r="A9">
        <v>9</v>
      </c>
      <c r="B9" t="s">
        <v>10</v>
      </c>
      <c r="C9" t="s">
        <v>45</v>
      </c>
      <c r="D9">
        <v>380</v>
      </c>
      <c r="E9">
        <v>447</v>
      </c>
      <c r="F9">
        <v>331</v>
      </c>
      <c r="G9">
        <v>13.4</v>
      </c>
      <c r="H9">
        <v>7.4565839446438789</v>
      </c>
      <c r="J9">
        <v>7.4049217002237135</v>
      </c>
      <c r="K9">
        <v>1.1072031435372229</v>
      </c>
    </row>
    <row r="10" spans="1:11" x14ac:dyDescent="0.25">
      <c r="A10">
        <v>8</v>
      </c>
      <c r="B10" t="s">
        <v>28</v>
      </c>
      <c r="C10" t="s">
        <v>45</v>
      </c>
      <c r="D10">
        <v>360</v>
      </c>
      <c r="E10">
        <v>447</v>
      </c>
      <c r="F10">
        <v>327</v>
      </c>
      <c r="G10">
        <v>12.8</v>
      </c>
      <c r="H10">
        <v>7.4175120961448417</v>
      </c>
      <c r="J10">
        <v>7.3154362416107386</v>
      </c>
      <c r="K10">
        <v>1.1014014957849678</v>
      </c>
    </row>
    <row r="11" spans="1:11" x14ac:dyDescent="0.25">
      <c r="A11">
        <v>20</v>
      </c>
      <c r="B11" t="s">
        <v>34</v>
      </c>
      <c r="C11" t="s">
        <v>48</v>
      </c>
      <c r="E11">
        <v>444</v>
      </c>
      <c r="F11">
        <v>328</v>
      </c>
      <c r="G11">
        <v>15.2</v>
      </c>
      <c r="H11">
        <v>7.2843075633773307</v>
      </c>
      <c r="J11">
        <v>7.3873873873873874</v>
      </c>
      <c r="K11">
        <v>1.0816224014290954</v>
      </c>
    </row>
    <row r="12" spans="1:11" x14ac:dyDescent="0.25">
      <c r="A12">
        <v>5</v>
      </c>
      <c r="B12" t="s">
        <v>8</v>
      </c>
      <c r="C12" t="s">
        <v>45</v>
      </c>
      <c r="D12">
        <v>340</v>
      </c>
      <c r="E12">
        <v>450</v>
      </c>
      <c r="F12">
        <v>319</v>
      </c>
      <c r="G12">
        <v>12.6</v>
      </c>
      <c r="H12">
        <v>7.2042894056847562</v>
      </c>
      <c r="J12">
        <v>7.0888888888888886</v>
      </c>
      <c r="K12">
        <v>1.0697407735422511</v>
      </c>
    </row>
    <row r="13" spans="1:11" x14ac:dyDescent="0.25">
      <c r="A13">
        <v>13</v>
      </c>
      <c r="B13" t="s">
        <v>30</v>
      </c>
      <c r="C13" t="s">
        <v>45</v>
      </c>
      <c r="D13">
        <v>420</v>
      </c>
      <c r="E13">
        <v>444</v>
      </c>
      <c r="F13">
        <v>311</v>
      </c>
      <c r="G13">
        <v>15</v>
      </c>
      <c r="H13">
        <v>6.9230567777079397</v>
      </c>
      <c r="J13">
        <v>7.0045045045045038</v>
      </c>
      <c r="K13">
        <v>1.0279814837558292</v>
      </c>
    </row>
    <row r="14" spans="1:11" x14ac:dyDescent="0.25">
      <c r="A14">
        <v>2</v>
      </c>
      <c r="B14" t="s">
        <v>25</v>
      </c>
      <c r="C14" t="s">
        <v>45</v>
      </c>
      <c r="D14">
        <v>320</v>
      </c>
      <c r="E14">
        <v>450</v>
      </c>
      <c r="F14">
        <v>310</v>
      </c>
      <c r="G14">
        <v>14.2</v>
      </c>
      <c r="H14">
        <v>6.872868217054263</v>
      </c>
      <c r="J14">
        <v>6.8888888888888893</v>
      </c>
      <c r="K14">
        <v>1.0205291526967422</v>
      </c>
    </row>
    <row r="15" spans="1:11" x14ac:dyDescent="0.25">
      <c r="A15">
        <v>1</v>
      </c>
      <c r="B15" t="s">
        <v>6</v>
      </c>
      <c r="C15" t="s">
        <v>45</v>
      </c>
      <c r="D15">
        <v>300</v>
      </c>
      <c r="E15">
        <v>450</v>
      </c>
      <c r="F15">
        <v>304</v>
      </c>
      <c r="G15">
        <v>13.7</v>
      </c>
      <c r="H15">
        <v>6.7791214470284231</v>
      </c>
      <c r="J15">
        <v>6.7555555555555555</v>
      </c>
      <c r="K15">
        <v>1.0066090092048112</v>
      </c>
    </row>
    <row r="16" spans="1:11" x14ac:dyDescent="0.25">
      <c r="A16">
        <v>11</v>
      </c>
      <c r="B16" t="s">
        <v>11</v>
      </c>
      <c r="C16" t="s">
        <v>45</v>
      </c>
      <c r="D16">
        <v>390</v>
      </c>
      <c r="E16">
        <v>414</v>
      </c>
      <c r="F16">
        <v>286</v>
      </c>
      <c r="G16">
        <v>15.8</v>
      </c>
      <c r="H16">
        <v>6.7636220649365235</v>
      </c>
      <c r="J16">
        <v>6.908212560386473</v>
      </c>
      <c r="K16">
        <v>1.0043075579367191</v>
      </c>
    </row>
    <row r="17" spans="1:11" x14ac:dyDescent="0.25">
      <c r="A17">
        <v>28</v>
      </c>
      <c r="B17" t="s">
        <v>42</v>
      </c>
      <c r="C17" t="s">
        <v>46</v>
      </c>
      <c r="E17">
        <v>450</v>
      </c>
      <c r="F17">
        <v>307</v>
      </c>
      <c r="G17">
        <v>14.9</v>
      </c>
      <c r="H17">
        <v>6.7508268733850123</v>
      </c>
      <c r="J17">
        <v>6.822222222222222</v>
      </c>
      <c r="K17">
        <v>1.0024076428531947</v>
      </c>
    </row>
    <row r="18" spans="1:11" x14ac:dyDescent="0.25">
      <c r="A18">
        <v>3</v>
      </c>
      <c r="B18" t="s">
        <v>7</v>
      </c>
      <c r="C18" t="s">
        <v>45</v>
      </c>
      <c r="D18">
        <v>330</v>
      </c>
      <c r="E18">
        <v>450</v>
      </c>
      <c r="F18">
        <v>299</v>
      </c>
      <c r="G18">
        <v>13.2</v>
      </c>
      <c r="H18">
        <v>6.7062532299741591</v>
      </c>
      <c r="J18">
        <v>6.6444444444444439</v>
      </c>
      <c r="K18">
        <v>0.99578905202530588</v>
      </c>
    </row>
    <row r="19" spans="1:11" x14ac:dyDescent="0.25">
      <c r="A19">
        <v>22</v>
      </c>
      <c r="B19" t="s">
        <v>36</v>
      </c>
      <c r="C19" t="s">
        <v>48</v>
      </c>
      <c r="E19">
        <v>447</v>
      </c>
      <c r="F19">
        <v>307</v>
      </c>
      <c r="G19">
        <v>16.100000000000001</v>
      </c>
      <c r="H19">
        <v>6.7003017532906721</v>
      </c>
      <c r="J19">
        <v>6.868008948545862</v>
      </c>
      <c r="K19">
        <v>0.99490533721144947</v>
      </c>
    </row>
    <row r="20" spans="1:11" x14ac:dyDescent="0.25">
      <c r="A20">
        <v>24</v>
      </c>
      <c r="B20" t="s">
        <v>38</v>
      </c>
      <c r="C20" t="s">
        <v>48</v>
      </c>
      <c r="E20">
        <v>447</v>
      </c>
      <c r="F20">
        <v>314</v>
      </c>
      <c r="G20">
        <v>18</v>
      </c>
      <c r="H20">
        <v>6.6978825243223561</v>
      </c>
      <c r="J20">
        <v>7.0246085011185677</v>
      </c>
      <c r="K20">
        <v>0.99454611401507154</v>
      </c>
    </row>
    <row r="21" spans="1:11" x14ac:dyDescent="0.25">
      <c r="A21">
        <v>29</v>
      </c>
      <c r="B21" t="s">
        <v>43</v>
      </c>
      <c r="C21" t="s">
        <v>22</v>
      </c>
      <c r="E21">
        <v>453</v>
      </c>
      <c r="F21">
        <v>324</v>
      </c>
      <c r="G21">
        <v>19.5</v>
      </c>
      <c r="H21">
        <v>6.694902202371785</v>
      </c>
      <c r="J21">
        <v>7.1523178807947021</v>
      </c>
      <c r="K21">
        <v>0.99410357600344013</v>
      </c>
    </row>
    <row r="22" spans="1:11" x14ac:dyDescent="0.25">
      <c r="A22">
        <v>30</v>
      </c>
      <c r="B22" t="s">
        <v>23</v>
      </c>
      <c r="C22" t="s">
        <v>22</v>
      </c>
      <c r="E22">
        <v>453</v>
      </c>
      <c r="F22">
        <v>324</v>
      </c>
      <c r="G22">
        <v>20.3</v>
      </c>
      <c r="H22">
        <v>6.6283690127829971</v>
      </c>
      <c r="J22">
        <v>7.1523178807947021</v>
      </c>
      <c r="K22">
        <v>0.98422428580713262</v>
      </c>
    </row>
    <row r="23" spans="1:11" x14ac:dyDescent="0.25">
      <c r="A23">
        <v>17</v>
      </c>
      <c r="B23" t="s">
        <v>15</v>
      </c>
      <c r="C23" t="s">
        <v>45</v>
      </c>
      <c r="D23">
        <v>450</v>
      </c>
      <c r="E23">
        <v>429</v>
      </c>
      <c r="F23">
        <v>296</v>
      </c>
      <c r="G23">
        <v>17.899999999999999</v>
      </c>
      <c r="H23">
        <v>6.586870493847238</v>
      </c>
      <c r="J23">
        <v>6.8997668997668988</v>
      </c>
      <c r="K23">
        <v>0.97806230989981169</v>
      </c>
    </row>
    <row r="24" spans="1:11" x14ac:dyDescent="0.25">
      <c r="A24">
        <v>19</v>
      </c>
      <c r="B24" t="s">
        <v>33</v>
      </c>
      <c r="C24" t="s">
        <v>48</v>
      </c>
      <c r="E24">
        <v>444</v>
      </c>
      <c r="F24">
        <v>294</v>
      </c>
      <c r="G24">
        <v>14.9</v>
      </c>
      <c r="H24">
        <v>6.5523255813953485</v>
      </c>
      <c r="J24">
        <v>6.6216216216216219</v>
      </c>
      <c r="K24">
        <v>0.97293285169966304</v>
      </c>
    </row>
    <row r="25" spans="1:11" x14ac:dyDescent="0.25">
      <c r="A25">
        <v>21</v>
      </c>
      <c r="B25" t="s">
        <v>35</v>
      </c>
      <c r="C25" t="s">
        <v>48</v>
      </c>
      <c r="E25">
        <v>447</v>
      </c>
      <c r="F25">
        <v>299</v>
      </c>
      <c r="G25">
        <v>15.9</v>
      </c>
      <c r="H25">
        <v>6.5412569585349356</v>
      </c>
      <c r="J25">
        <v>6.6890380313199103</v>
      </c>
      <c r="K25">
        <v>0.97128930901085853</v>
      </c>
    </row>
    <row r="26" spans="1:11" x14ac:dyDescent="0.25">
      <c r="A26">
        <v>14</v>
      </c>
      <c r="B26" t="s">
        <v>13</v>
      </c>
      <c r="C26" t="s">
        <v>45</v>
      </c>
      <c r="D26">
        <v>410</v>
      </c>
      <c r="E26">
        <v>444</v>
      </c>
      <c r="F26">
        <v>296</v>
      </c>
      <c r="G26">
        <v>15.9</v>
      </c>
      <c r="H26">
        <v>6.5193798449612403</v>
      </c>
      <c r="J26">
        <v>6.6666666666666661</v>
      </c>
      <c r="K26">
        <v>0.96804084978339744</v>
      </c>
    </row>
    <row r="27" spans="1:11" x14ac:dyDescent="0.25">
      <c r="A27">
        <v>16</v>
      </c>
      <c r="B27" t="s">
        <v>31</v>
      </c>
      <c r="C27" t="s">
        <v>45</v>
      </c>
      <c r="D27">
        <v>440</v>
      </c>
      <c r="E27">
        <v>429</v>
      </c>
      <c r="F27">
        <v>289</v>
      </c>
      <c r="G27">
        <v>16.8</v>
      </c>
      <c r="H27">
        <v>6.5172656800563775</v>
      </c>
      <c r="J27">
        <v>6.7365967365967361</v>
      </c>
      <c r="K27">
        <v>0.9677269245267387</v>
      </c>
    </row>
    <row r="28" spans="1:11" x14ac:dyDescent="0.25">
      <c r="A28">
        <v>27</v>
      </c>
      <c r="B28" t="s">
        <v>41</v>
      </c>
      <c r="C28" t="s">
        <v>46</v>
      </c>
      <c r="E28">
        <v>450</v>
      </c>
      <c r="F28">
        <v>297</v>
      </c>
      <c r="G28">
        <v>16.399999999999999</v>
      </c>
      <c r="H28">
        <v>6.4158139534883718</v>
      </c>
      <c r="J28">
        <v>6.6000000000000005</v>
      </c>
      <c r="K28">
        <v>0.95266269787720692</v>
      </c>
    </row>
    <row r="29" spans="1:11" x14ac:dyDescent="0.25">
      <c r="A29">
        <v>31</v>
      </c>
      <c r="B29" t="s">
        <v>24</v>
      </c>
      <c r="C29" t="s">
        <v>22</v>
      </c>
      <c r="E29">
        <v>453</v>
      </c>
      <c r="F29">
        <v>302</v>
      </c>
      <c r="G29">
        <v>18.2</v>
      </c>
      <c r="H29">
        <v>6.3410852713178292</v>
      </c>
      <c r="J29">
        <v>6.6666666666666661</v>
      </c>
      <c r="K29">
        <v>0.94156648647184193</v>
      </c>
    </row>
    <row r="30" spans="1:11" x14ac:dyDescent="0.25">
      <c r="A30">
        <v>18</v>
      </c>
      <c r="B30" t="s">
        <v>32</v>
      </c>
      <c r="C30" t="s">
        <v>48</v>
      </c>
      <c r="E30">
        <v>444</v>
      </c>
      <c r="F30">
        <v>279</v>
      </c>
      <c r="G30">
        <v>13.9</v>
      </c>
      <c r="H30">
        <v>6.291090509113765</v>
      </c>
      <c r="J30">
        <v>6.2837837837837842</v>
      </c>
      <c r="K30">
        <v>0.93414293189461528</v>
      </c>
    </row>
    <row r="31" spans="1:11" x14ac:dyDescent="0.25">
      <c r="A31">
        <v>26</v>
      </c>
      <c r="B31" t="s">
        <v>40</v>
      </c>
      <c r="C31" t="s">
        <v>46</v>
      </c>
      <c r="E31">
        <v>450</v>
      </c>
      <c r="F31">
        <v>280</v>
      </c>
      <c r="G31">
        <v>15.7</v>
      </c>
      <c r="H31">
        <v>6.0992248062015495</v>
      </c>
      <c r="J31">
        <v>6.2222222222222223</v>
      </c>
      <c r="K31">
        <v>0.90565343711007962</v>
      </c>
    </row>
    <row r="32" spans="1:11" x14ac:dyDescent="0.25">
      <c r="A32">
        <v>15</v>
      </c>
      <c r="B32" t="s">
        <v>14</v>
      </c>
      <c r="C32" t="s">
        <v>45</v>
      </c>
      <c r="D32">
        <v>420</v>
      </c>
      <c r="E32">
        <v>444</v>
      </c>
      <c r="F32">
        <v>276</v>
      </c>
      <c r="G32">
        <v>16.899999999999999</v>
      </c>
      <c r="H32">
        <v>6.0065996228786922</v>
      </c>
      <c r="J32">
        <v>6.2162162162162158</v>
      </c>
      <c r="K32">
        <v>0.89189983426632102</v>
      </c>
    </row>
    <row r="33" spans="1:11" x14ac:dyDescent="0.25">
      <c r="A33">
        <v>25</v>
      </c>
      <c r="B33" t="s">
        <v>39</v>
      </c>
      <c r="C33" t="s">
        <v>48</v>
      </c>
      <c r="E33">
        <v>450</v>
      </c>
      <c r="F33">
        <v>281</v>
      </c>
      <c r="G33">
        <v>19.899999999999999</v>
      </c>
      <c r="H33">
        <v>5.8160465116279072</v>
      </c>
      <c r="J33">
        <v>6.2444444444444445</v>
      </c>
      <c r="K33">
        <v>0.86360524181568321</v>
      </c>
    </row>
    <row r="34" spans="1:11" x14ac:dyDescent="0.25">
      <c r="A34">
        <v>23</v>
      </c>
      <c r="B34" t="s">
        <v>37</v>
      </c>
      <c r="C34" t="s">
        <v>48</v>
      </c>
      <c r="E34">
        <v>447</v>
      </c>
      <c r="F34">
        <v>268</v>
      </c>
      <c r="G34">
        <v>16.7</v>
      </c>
      <c r="H34">
        <v>5.8072941054055462</v>
      </c>
      <c r="J34">
        <v>5.9955257270693512</v>
      </c>
      <c r="K34">
        <v>0.86230562636779795</v>
      </c>
    </row>
    <row r="35" spans="1:11" x14ac:dyDescent="0.25">
      <c r="A35">
        <v>32</v>
      </c>
      <c r="B35" t="s">
        <v>44</v>
      </c>
      <c r="C35" t="s">
        <v>47</v>
      </c>
      <c r="E35">
        <v>453</v>
      </c>
      <c r="F35">
        <v>226</v>
      </c>
      <c r="G35">
        <v>22.8</v>
      </c>
      <c r="H35">
        <v>4.4784639868576415</v>
      </c>
      <c r="J35">
        <v>4.9889624724061807</v>
      </c>
      <c r="K35">
        <v>0.66499209842984508</v>
      </c>
    </row>
    <row r="36" spans="1:11" x14ac:dyDescent="0.25">
      <c r="A36" t="s">
        <v>16</v>
      </c>
      <c r="F36">
        <v>305.3125</v>
      </c>
      <c r="G36">
        <v>15.790624999999993</v>
      </c>
      <c r="H36">
        <v>6.7346123321345113</v>
      </c>
      <c r="I36" t="e">
        <v>#DIV/0!</v>
      </c>
      <c r="J36">
        <v>6.8684337135719682</v>
      </c>
      <c r="K36">
        <v>1.0000000000000002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Radošovce</vt:lpstr>
      <vt:lpstr>Radošovce (2)</vt:lpstr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Juhász</dc:creator>
  <cp:lastModifiedBy>Petrovicova, Michaela</cp:lastModifiedBy>
  <cp:lastPrinted>2025-10-26T20:50:43Z</cp:lastPrinted>
  <dcterms:created xsi:type="dcterms:W3CDTF">2025-10-15T15:52:41Z</dcterms:created>
  <dcterms:modified xsi:type="dcterms:W3CDTF">2026-10-12T09:07:43Z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ca7f1c0-ceb4-4153-a747-857e00e0fbb7_Enabled">
    <vt:lpwstr>true</vt:lpwstr>
  </property>
  <property fmtid="{D5CDD505-2E9C-101B-9397-08002B2CF9AE}" pid="3" name="MSIP_Label_aca7f1c0-ceb4-4153-a747-857e00e0fbb7_SetDate">
    <vt:lpwstr>2025-10-15T17:12:08Z</vt:lpwstr>
  </property>
  <property fmtid="{D5CDD505-2E9C-101B-9397-08002B2CF9AE}" pid="4" name="MSIP_Label_aca7f1c0-ceb4-4153-a747-857e00e0fbb7_Method">
    <vt:lpwstr>Privileged</vt:lpwstr>
  </property>
  <property fmtid="{D5CDD505-2E9C-101B-9397-08002B2CF9AE}" pid="5" name="MSIP_Label_aca7f1c0-ceb4-4153-a747-857e00e0fbb7_Name">
    <vt:lpwstr>Unrestricted</vt:lpwstr>
  </property>
  <property fmtid="{D5CDD505-2E9C-101B-9397-08002B2CF9AE}" pid="6" name="MSIP_Label_aca7f1c0-ceb4-4153-a747-857e00e0fbb7_SiteId">
    <vt:lpwstr>3e20ecb2-9cb0-4df1-ad7b-914e31dcdda4</vt:lpwstr>
  </property>
  <property fmtid="{D5CDD505-2E9C-101B-9397-08002B2CF9AE}" pid="7" name="MSIP_Label_aca7f1c0-ceb4-4153-a747-857e00e0fbb7_ActionId">
    <vt:lpwstr>bedbeb1c-4b79-485d-be2b-59c1a585584e</vt:lpwstr>
  </property>
  <property fmtid="{D5CDD505-2E9C-101B-9397-08002B2CF9AE}" pid="8" name="MSIP_Label_aca7f1c0-ceb4-4153-a747-857e00e0fbb7_ContentBits">
    <vt:lpwstr>0</vt:lpwstr>
  </property>
  <property fmtid="{D5CDD505-2E9C-101B-9397-08002B2CF9AE}" pid="9" name="MSIP_Label_aca7f1c0-ceb4-4153-a747-857e00e0fbb7_Tag">
    <vt:lpwstr>10, 0, 1, 1</vt:lpwstr>
  </property>
  <property fmtid="{D5CDD505-2E9C-101B-9397-08002B2CF9AE}" pid="10" name="MSIP_Label_7d811332-7bcf-4655-b417-e26ba658d83f_Enabled">
    <vt:lpwstr>true</vt:lpwstr>
  </property>
  <property fmtid="{D5CDD505-2E9C-101B-9397-08002B2CF9AE}" pid="11" name="MSIP_Label_7d811332-7bcf-4655-b417-e26ba658d83f_SetDate">
    <vt:lpwstr>2026-10-09T11:48:19Z</vt:lpwstr>
  </property>
  <property fmtid="{D5CDD505-2E9C-101B-9397-08002B2CF9AE}" pid="12" name="MSIP_Label_7d811332-7bcf-4655-b417-e26ba658d83f_Method">
    <vt:lpwstr>Standard</vt:lpwstr>
  </property>
  <property fmtid="{D5CDD505-2E9C-101B-9397-08002B2CF9AE}" pid="13" name="MSIP_Label_7d811332-7bcf-4655-b417-e26ba658d83f_Name">
    <vt:lpwstr>AgriCompany_Group1_Sublabel1</vt:lpwstr>
  </property>
  <property fmtid="{D5CDD505-2E9C-101B-9397-08002B2CF9AE}" pid="14" name="MSIP_Label_7d811332-7bcf-4655-b417-e26ba658d83f_SiteId">
    <vt:lpwstr>db505480-8ec6-495c-b579-32c58ed84a01</vt:lpwstr>
  </property>
  <property fmtid="{D5CDD505-2E9C-101B-9397-08002B2CF9AE}" pid="15" name="MSIP_Label_7d811332-7bcf-4655-b417-e26ba658d83f_ActionId">
    <vt:lpwstr>73630154-d560-4e19-ae21-8501770e8292</vt:lpwstr>
  </property>
  <property fmtid="{D5CDD505-2E9C-101B-9397-08002B2CF9AE}" pid="16" name="MSIP_Label_7d811332-7bcf-4655-b417-e26ba658d83f_ContentBits">
    <vt:lpwstr>2</vt:lpwstr>
  </property>
  <property fmtid="{D5CDD505-2E9C-101B-9397-08002B2CF9AE}" pid="17" name="MSIP_Label_7d811332-7bcf-4655-b417-e26ba658d83f_Tag">
    <vt:lpwstr>10, 3, 0, 1</vt:lpwstr>
  </property>
</Properties>
</file>